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vreg.sharepoint.com/sites/KT_Tariefregulering/Gedeelde  documenten/TM 21-24/7 Analyses/Toegelaten inkomen 2024/"/>
    </mc:Choice>
  </mc:AlternateContent>
  <xr:revisionPtr revIDLastSave="83" documentId="8_{6706E80A-3841-4C36-9412-D77454DCB450}" xr6:coauthVersionLast="47" xr6:coauthVersionMax="47" xr10:uidLastSave="{8A8CE64A-47DE-4B53-80E6-848BDD0F30D3}"/>
  <bookViews>
    <workbookView xWindow="-120" yWindow="-120" windowWidth="38640" windowHeight="21240" xr2:uid="{9E0645F5-3A5A-4984-8872-DE5EFD5278EF}"/>
  </bookViews>
  <sheets>
    <sheet name="EXO ELEK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4" i="1" l="1"/>
  <c r="M203" i="1"/>
  <c r="M202" i="1"/>
  <c r="M150" i="1"/>
  <c r="M149" i="1"/>
  <c r="M138" i="1"/>
  <c r="M137" i="1"/>
  <c r="M136" i="1"/>
  <c r="M135" i="1"/>
  <c r="M134" i="1"/>
  <c r="M133" i="1"/>
  <c r="M127" i="1"/>
  <c r="M126" i="1"/>
  <c r="M125" i="1"/>
  <c r="M124" i="1"/>
  <c r="M123" i="1"/>
  <c r="M40" i="1"/>
  <c r="M220" i="1" l="1"/>
  <c r="M218" i="1"/>
  <c r="M217" i="1"/>
  <c r="M216" i="1"/>
  <c r="M214" i="1"/>
  <c r="M213" i="1"/>
  <c r="M212" i="1"/>
  <c r="M200" i="1"/>
  <c r="M199" i="1"/>
  <c r="M198" i="1"/>
  <c r="M194" i="1"/>
  <c r="M193" i="1"/>
  <c r="M192" i="1"/>
  <c r="M191" i="1"/>
  <c r="M190" i="1"/>
  <c r="M189" i="1"/>
  <c r="M188" i="1"/>
  <c r="M187" i="1"/>
  <c r="M186" i="1"/>
  <c r="M183" i="1"/>
  <c r="M177" i="1"/>
  <c r="M176" i="1"/>
  <c r="M175" i="1"/>
  <c r="M174" i="1"/>
  <c r="M172" i="1"/>
  <c r="M169" i="1"/>
  <c r="M166" i="1"/>
  <c r="M160" i="1"/>
  <c r="M158" i="1"/>
  <c r="M156" i="1"/>
  <c r="M154" i="1"/>
  <c r="M153" i="1"/>
  <c r="M146" i="1"/>
  <c r="M145" i="1"/>
  <c r="M142" i="1"/>
  <c r="M140" i="1"/>
  <c r="M131" i="1"/>
  <c r="M130" i="1"/>
  <c r="M122" i="1"/>
  <c r="M121" i="1"/>
  <c r="M120" i="1"/>
  <c r="M119" i="1"/>
  <c r="M118" i="1"/>
  <c r="M116" i="1"/>
  <c r="M113" i="1"/>
  <c r="M110" i="1"/>
  <c r="M101" i="1"/>
  <c r="M98" i="1"/>
  <c r="M95" i="1"/>
  <c r="M89" i="1"/>
  <c r="M86" i="1"/>
  <c r="M83" i="1"/>
  <c r="M77" i="1"/>
  <c r="M76" i="1"/>
  <c r="M75" i="1"/>
  <c r="M74" i="1"/>
  <c r="M71" i="1"/>
  <c r="M70" i="1"/>
  <c r="M69" i="1"/>
  <c r="M68" i="1"/>
  <c r="M65" i="1"/>
  <c r="M64" i="1"/>
  <c r="M63" i="1"/>
  <c r="M62" i="1"/>
  <c r="M59" i="1"/>
  <c r="M58" i="1"/>
  <c r="M57" i="1"/>
  <c r="M56" i="1"/>
  <c r="M53" i="1"/>
  <c r="M52" i="1"/>
  <c r="M49" i="1"/>
  <c r="M48" i="1"/>
  <c r="M47" i="1"/>
  <c r="M46" i="1"/>
  <c r="M45" i="1"/>
  <c r="M44" i="1"/>
  <c r="M43" i="1"/>
  <c r="M42" i="1"/>
  <c r="M37" i="1"/>
  <c r="M34" i="1"/>
  <c r="M33" i="1"/>
  <c r="M32" i="1"/>
  <c r="M31" i="1"/>
  <c r="M30" i="1"/>
  <c r="M29" i="1"/>
  <c r="M27" i="1"/>
  <c r="M24" i="1"/>
  <c r="M21" i="1"/>
  <c r="M18" i="1"/>
  <c r="M15" i="1"/>
</calcChain>
</file>

<file path=xl/sharedStrings.xml><?xml version="1.0" encoding="utf-8"?>
<sst xmlns="http://schemas.openxmlformats.org/spreadsheetml/2006/main" count="286" uniqueCount="133">
  <si>
    <t>Budget</t>
  </si>
  <si>
    <t>boekjaar</t>
  </si>
  <si>
    <t>Fluvius Antwerpen</t>
  </si>
  <si>
    <t>Fluvius Limburg</t>
  </si>
  <si>
    <t>Fluvius West</t>
  </si>
  <si>
    <t>GASELWEST</t>
  </si>
  <si>
    <t>IMEWO</t>
  </si>
  <si>
    <t>INTERGEM</t>
  </si>
  <si>
    <t>IVEKA</t>
  </si>
  <si>
    <t>IVERLEK</t>
  </si>
  <si>
    <t>SIBELGAS</t>
  </si>
  <si>
    <t>elektriciteit</t>
  </si>
  <si>
    <t>OMSCHRIJVING RUBRIEKEN</t>
  </si>
  <si>
    <t>Tarief netgebruik / Basistarief gebruik net</t>
  </si>
  <si>
    <t>Afbouw regulatoir saldo inzake exogene kosten, zoals vastgelegd in de tariefmethodologie (positieve waarde voor recuperatie tekort, en omgekeerd)</t>
  </si>
  <si>
    <t>M.b.t. het tarief netgebruik / basistarief gebruik net</t>
  </si>
  <si>
    <t>Afbouw regulatoir saldo inzake volumerisico endogeen budget, zoals vastgelegd in de tariefmethodologie (positieve waarde voor recuperatie tekort, en omgekeerd)</t>
  </si>
  <si>
    <t>Afbouw regulatoir saldo inzake herindexering van het budget voor endogene kosten, zoals vastgelegd in de tariefmethodologie (positieve waarde voor recuperatie tekort, en omgekeerd)</t>
  </si>
  <si>
    <t>Afbouw regulatoir saldo inzake vennootschapsbelasting, zoals vastgelegd in de tariefmethodologie (positieve waarde voor recuperatie tekort, en omgekeerd)</t>
  </si>
  <si>
    <t>Afbouw regulatoir saldo inzake herwaarderingsmeerwaarden</t>
  </si>
  <si>
    <t>Tarief beheer en ontwikkeling netwerkinfrastructuur - maandpiek voor afname</t>
  </si>
  <si>
    <t>Tarief beheer en ontwikkeling netwerkinfrastructuur - jaarpiek voor afname</t>
  </si>
  <si>
    <t>Tarief beheer en ontwikkeling netwerkinfrastructuur - ter beschikking gesteld vermogen voor afname</t>
  </si>
  <si>
    <t>Tarief beheer en ontwikkeling netwerkinfrastructuur - aansluitingstarieven</t>
  </si>
  <si>
    <t>Tarief beheer en ontwikkeling netwerkinfrastructuur</t>
  </si>
  <si>
    <t>Kapitaalkostvergoeding groenestroom- en warmtekrachtcertificaten (GSC en WKC)</t>
  </si>
  <si>
    <t>Gemiddelde voorraad GSC en WKC (boekhoudkundige waarde) voor boekjaar 2021</t>
  </si>
  <si>
    <t>Beginvoorraad GSC en WKC (01/01/2021)</t>
  </si>
  <si>
    <t>Beginvoorraad GSC (01/01/2021)</t>
  </si>
  <si>
    <t>Beginvoorraad WKC (01/01/2021)</t>
  </si>
  <si>
    <t>Eindvoorraad GSC en WKC (31/12/2021)</t>
  </si>
  <si>
    <t>Eindvoorraad GSC (31/12/2021)</t>
  </si>
  <si>
    <t>Eindvoorraad WKC (31/12/2021)</t>
  </si>
  <si>
    <t xml:space="preserve">Kapitaalkostvergoeding voor het regulatoir saldo inzake exogene kosten </t>
  </si>
  <si>
    <t>Kapitaalkostvergoeding voor het regulatoir saldo inzake volumerisico endogeen budget</t>
  </si>
  <si>
    <t>Kapitaalkostvergoeding voor het regulatoir saldo inzake herindexering van het budget voor endogene kosten</t>
  </si>
  <si>
    <t>Kapitaalkostvergoeding voor het regulatoir saldo inzake vennootschapsbelasting</t>
  </si>
  <si>
    <t>Kapitaalkostvergoeding voor het regulatoir saldo inzake herwaarderingsmeerwaarden</t>
  </si>
  <si>
    <t>Tarief systeembeheer</t>
  </si>
  <si>
    <t>M.b.t. het tarief systeembeheer</t>
  </si>
  <si>
    <t>Tarief reactieve energie</t>
  </si>
  <si>
    <t>Tarief aanvullende afname of injectie reactieve energie</t>
  </si>
  <si>
    <t>Tarief databeheer</t>
  </si>
  <si>
    <t>Tarief openbare dienstverplichtingen</t>
  </si>
  <si>
    <t>M.b.t. het tarief openbare dienstverplichtingen</t>
  </si>
  <si>
    <t>Kosten m.b.t. REG-premies</t>
  </si>
  <si>
    <t xml:space="preserve">Kosten m.b.t. de actieverplichting energiescans </t>
  </si>
  <si>
    <t>Kosten m.b.t. de actieverplichting sociale energie efficiëntieprojecten</t>
  </si>
  <si>
    <t>Kosten m.b.t. premie ter compensatie van een gedeelte van de elektriciteitsdistributienettarieven bij de inwerkingtreding van de vernietiging bij arrest nr. 5/2021 van 14 januari 2021 van de regeling over de compensatie van injectie en afname</t>
  </si>
  <si>
    <t>Recuperatie van kosten m.b.t. REG-premies</t>
  </si>
  <si>
    <t xml:space="preserve">Recuperatie van kosten m.b.t. de actieverplichting energiescans </t>
  </si>
  <si>
    <t>Recuperatie van kosten m.b.t. de actieverplichting sociale energie efficiëntieprojecten</t>
  </si>
  <si>
    <t>Recuperatie van kosten m.b.t. premie ter compensatie van een gedeelte van de elektriciteitsdistributienettarieven bij de inwerkingtreding van de vernietiging bij arrest nr. 5/2021 van 14 januari 2021 van de regeling over de compensatie van injectie en afname</t>
  </si>
  <si>
    <t>Verplicht aangekochte GSC en WKC aan minimumwaarde volgens Energiedecreet</t>
  </si>
  <si>
    <t>Aangekochte GSC</t>
  </si>
  <si>
    <t>Aangekochte WKC</t>
  </si>
  <si>
    <t>Verkochte GSC</t>
  </si>
  <si>
    <t>Verkopen t.a.v. de Vlaamse Overheid</t>
  </si>
  <si>
    <t>Overige verkopen</t>
  </si>
  <si>
    <t>Verkochte WKC</t>
  </si>
  <si>
    <t>Voorraadwijziging GSC (toename voorraad: negatieve waarde, afname voorraad: positieve waarde)</t>
  </si>
  <si>
    <t>Voorraadwijziging WKC (toename voorraad: negatieve waarde, afname voorraad: positieve waarde)</t>
  </si>
  <si>
    <t>Netto-uitgaven/ -inkomsten (positieve waarde voor een netto-uitgave, en omgekeerd) i.h.k.v. de verrekening van de kost van GSC en WKC onder distributienetbeheerders volgens Energiedecreet (solidarisering opkoopverplichting)</t>
  </si>
  <si>
    <t>Solidarisering GSC</t>
  </si>
  <si>
    <t>Solidarisering WKC</t>
  </si>
  <si>
    <t>Opbrengsten uit niet-recurrente recuperatie van exogene kosten uit bijvoorbeeld fraudezaken</t>
  </si>
  <si>
    <t>m.b.t. onterecht uitgekeerde REG-premies</t>
  </si>
  <si>
    <t>m.b.t. onterecht aangekochte GSC en WKC aan minimumwaarde</t>
  </si>
  <si>
    <t>Waardeverminderingen op vorderingen t.g.v. fraudedossiers</t>
  </si>
  <si>
    <t>Kosten t.g.v. terugvorderingen door de Vlaamse Overheid van onterechte financiering van openbaredienstverplichtingen</t>
  </si>
  <si>
    <t>Kosten m.b.t. financiering OCMW-recuperaties inzake de minimale levering aardgas</t>
  </si>
  <si>
    <t>Opbrengsten m.b.t. financiering OCMW-recuperaties inzake de minimale levering aardgas</t>
  </si>
  <si>
    <t>Tarief toeslagen</t>
  </si>
  <si>
    <t>M.b.t. het tarief toeslagen</t>
  </si>
  <si>
    <t>Toeslagen</t>
  </si>
  <si>
    <t xml:space="preserve">Lasten van niet-gekapitaliseerde pensioenen </t>
  </si>
  <si>
    <t>Retributies</t>
  </si>
  <si>
    <t>Heffing volgens het Decreet houdende het Grootschalig Referentiebestand</t>
  </si>
  <si>
    <t>Tarief overige transmissie</t>
  </si>
  <si>
    <t>M.b.t. het tarief overige transmissie</t>
  </si>
  <si>
    <t>Tarief beheer elektrisch systeem</t>
  </si>
  <si>
    <t>Tarief vermogensreserve en blackstart</t>
  </si>
  <si>
    <t>Tarief marktintegratie</t>
  </si>
  <si>
    <t>ODV - financiering van de aansluiting offshore windturbineparken</t>
  </si>
  <si>
    <t>ODV - financiering groenestroomcertificaten</t>
  </si>
  <si>
    <t>ODV - financiering strategische reserve</t>
  </si>
  <si>
    <t>ODV - financiering steunmaatregelen hernieuwbare energie en WKK</t>
  </si>
  <si>
    <t>ODV - financiering maatregelen ter bevordering REG</t>
  </si>
  <si>
    <t>Toeslag voor de taksen op masten en sleuven</t>
  </si>
  <si>
    <t>Tarief overige transmissie - gedeelte overige kWh-componenten</t>
  </si>
  <si>
    <t>Tarief overige transmissie - gedeelte toeslagen, excl ODV financiering GSC</t>
  </si>
  <si>
    <t>Tarief overige transmissie - gedeelte ODV financiering GSC</t>
  </si>
  <si>
    <t>Exogene kosten i.h.k.v. het tarief netgebruik / basistarief gebruik net</t>
  </si>
  <si>
    <t>Exogene kosten i.h.k.v. het tarief systeembeheer</t>
  </si>
  <si>
    <t>Exogene kosten i.h.k.v. het tarief reactieve energie</t>
  </si>
  <si>
    <t>Exogene kosten i.h.k.v. het tarief databeheer</t>
  </si>
  <si>
    <t>Exogene kosten i.h.k.v. het tarief openbare dienstverplichtingen</t>
  </si>
  <si>
    <t>Exogene kosten i.h.k.v. het tarief toeslagen</t>
  </si>
  <si>
    <t>Exogene kosten i.h.k.v. het tarief overige transmissie</t>
  </si>
  <si>
    <t>TOTAAL EXOGENE KOSTEN</t>
  </si>
  <si>
    <t>TOTAAL</t>
  </si>
  <si>
    <t>PBE</t>
  </si>
  <si>
    <t>Fluvius West OV</t>
  </si>
  <si>
    <t>GASELWEST OV</t>
  </si>
  <si>
    <t>IMEWO OV</t>
  </si>
  <si>
    <t>INTERGEM OV</t>
  </si>
  <si>
    <t>IVEKA OV</t>
  </si>
  <si>
    <t>IVERLEK OV</t>
  </si>
  <si>
    <t>PBE OV</t>
  </si>
  <si>
    <t>SIBELGAS OV</t>
  </si>
  <si>
    <t>Kost m.b.t. de door Elia aan de distributienetbeheerder aangerekende vergoeding voor het gebruik van het transmissienet (elektriciteit) - exclusief federale bijdrage elektriciteit</t>
  </si>
  <si>
    <t>Kost m.b.t. de door een andere distributienetbeheerder (via doorvoer) aangerekende vergoeding voor het gebruik van het transmissienet (elektriciteit) - exclusief federale bijdrage elektriciteit</t>
  </si>
  <si>
    <t>Opbrengst uit de aan een andere distributienetbeheer (via doorvoer) aangerekende vergoeding voor het gebruik van het transmissienet (elektriciteit) - exclusief federale bijdrage elektriciteit</t>
  </si>
  <si>
    <t>Kapitaalkostvergoeding voorraad steuncertificaten voor boekjaar 2024 volgens tariefmethodologie (in te vullen door de VREG)</t>
  </si>
  <si>
    <t>Gecumuleerd regulatoir saldo exogene kosten bij het begin van het boekjaar (01/01/2024) (positieve waarde voor tekort, en omgekeerd)</t>
  </si>
  <si>
    <t>Kapitaalkostvergoeding regulatoire saldi voor boekjaar 2024 volgens tariefmethodologie (in te vullen door de VREG)</t>
  </si>
  <si>
    <t>Gemiddeld regulatoir saldo volumerisico endogeen budget voor boekjaar 2024 (positieve waarde voor tekort, en omgekeerd)</t>
  </si>
  <si>
    <t>Regulatoir saldo volumerisico endogeen budget bij het begin van het boekjaar (01/01/2024) (positieve waarde voor tekort, en omgekeerd)</t>
  </si>
  <si>
    <t>Regulatoir saldo volumerisico endogeen budget op het einde van het boekjaar (31/12/2024) (positieve waarde voor tekort, en omgekeerd)</t>
  </si>
  <si>
    <t>Gemiddeld regulatoir saldo herindexering van het budget voor endogene kosten voor boekjaar 2024 (positieve waarde voor tekort, en omgekeerd)</t>
  </si>
  <si>
    <t>Regulatoir saldo herindexering van het budget voor endogene kosten bij het begin van het boekjaar (01/01/2024) (positieve waarde voor tekort, en omgekeerd)</t>
  </si>
  <si>
    <t>Regulatoir saldo herindexering van het budget voor endogene kosten op het einde van het boekjaar (31/12/2024) (positieve waarde voor tekort, en omgekeerd)</t>
  </si>
  <si>
    <t>Gemiddeld regulatoir saldo vennootschapsbelasting voor boekjaar 2024 (positieve waarde voor tekort, en omgekeerd)</t>
  </si>
  <si>
    <t>Regulatoir saldo vennootschapsbelasting bij het begin van het boekjaar (01/01/2024) (positieve waarde voor tekort, en omgekeerd)</t>
  </si>
  <si>
    <t>Regulatoir saldo vennootschapsbelasting op het einde van het boekjaar (31/12/2024) (positieve waarde voor tekort, en omgekeerd)</t>
  </si>
  <si>
    <t>Gemiddeld regulatoir saldo herwaarderingsmeerwaarden voor boekjaar 2024 (positieve waarde voor tekort, en omgekeerd)</t>
  </si>
  <si>
    <t>Regulatoir saldo herwaarderingsmeerwaarden bij het begin van het boekjaar (01/01/2024) (positieve waarde voor tekort, en omgekeerd)</t>
  </si>
  <si>
    <t>Regulatoir saldo herwaarderingsmeerwaarden op het einde van het boekjaar (31/12/2024) (positieve waarde voor tekort, en omgekeerd)</t>
  </si>
  <si>
    <t>Kosten van de openbaredienstverplichtingen m.b.t. het stimuleren van rationeel energiegebruik (REG) en het gebruik van hernieuwbare energiebronnen volgens Energiebesluit:</t>
  </si>
  <si>
    <t>Recuperatie van kosten van de openbaredienstverplichtingen m.b.t. het stimuleren van rationeel energiegebruik (REG) en het gebruik van hernieuwbare energiebronnen:</t>
  </si>
  <si>
    <t>FORMULE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</si>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</sst>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#,##0.00\ &quot;€&quot;"/>
    <numFmt numFmtId="166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theme="6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rgb="FF000000"/>
        <bgColor theme="0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5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165" fontId="2" fillId="4" borderId="1" xfId="3" applyNumberFormat="1" applyFont="1" applyFill="1" applyBorder="1" applyAlignment="1" applyProtection="1">
      <alignment vertical="center"/>
    </xf>
    <xf numFmtId="165" fontId="6" fillId="4" borderId="1" xfId="3" applyNumberFormat="1" applyFont="1" applyFill="1" applyBorder="1" applyAlignment="1" applyProtection="1">
      <alignment vertical="center"/>
    </xf>
    <xf numFmtId="0" fontId="2" fillId="4" borderId="0" xfId="0" applyFont="1" applyFill="1" applyAlignment="1">
      <alignment vertical="center"/>
    </xf>
    <xf numFmtId="164" fontId="2" fillId="4" borderId="8" xfId="3" applyFont="1" applyFill="1" applyBorder="1" applyAlignment="1" applyProtection="1">
      <alignment vertical="center"/>
    </xf>
    <xf numFmtId="165" fontId="2" fillId="4" borderId="1" xfId="3" applyNumberFormat="1" applyFont="1" applyFill="1" applyBorder="1" applyAlignment="1" applyProtection="1">
      <alignment vertical="center"/>
      <protection locked="0"/>
    </xf>
    <xf numFmtId="3" fontId="2" fillId="4" borderId="1" xfId="3" applyNumberFormat="1" applyFont="1" applyFill="1" applyBorder="1" applyAlignment="1" applyProtection="1">
      <alignment vertical="center"/>
      <protection locked="0"/>
    </xf>
    <xf numFmtId="165" fontId="2" fillId="4" borderId="0" xfId="3" applyNumberFormat="1" applyFont="1" applyFill="1" applyBorder="1" applyAlignment="1" applyProtection="1">
      <alignment vertical="center"/>
    </xf>
    <xf numFmtId="165" fontId="2" fillId="4" borderId="1" xfId="3" applyNumberFormat="1" applyFont="1" applyFill="1" applyBorder="1" applyAlignment="1" applyProtection="1">
      <alignment horizontal="center" vertical="center"/>
    </xf>
    <xf numFmtId="165" fontId="6" fillId="4" borderId="1" xfId="3" applyNumberFormat="1" applyFont="1" applyFill="1" applyBorder="1" applyAlignment="1" applyProtection="1">
      <alignment horizontal="right" vertical="center"/>
    </xf>
    <xf numFmtId="10" fontId="6" fillId="4" borderId="1" xfId="1" applyNumberFormat="1" applyFont="1" applyFill="1" applyBorder="1" applyAlignment="1" applyProtection="1">
      <alignment horizontal="right" vertical="center"/>
      <protection locked="0"/>
    </xf>
    <xf numFmtId="0" fontId="5" fillId="3" borderId="6" xfId="0" applyFont="1" applyFill="1" applyBorder="1" applyAlignment="1">
      <alignment vertical="center" wrapText="1"/>
    </xf>
    <xf numFmtId="165" fontId="6" fillId="4" borderId="1" xfId="3" applyNumberFormat="1" applyFont="1" applyFill="1" applyBorder="1" applyAlignment="1" applyProtection="1">
      <alignment vertical="center"/>
      <protection locked="0"/>
    </xf>
    <xf numFmtId="165" fontId="2" fillId="4" borderId="9" xfId="3" applyNumberFormat="1" applyFont="1" applyFill="1" applyBorder="1" applyAlignment="1" applyProtection="1">
      <alignment vertical="center"/>
    </xf>
    <xf numFmtId="165" fontId="2" fillId="2" borderId="1" xfId="3" applyNumberFormat="1" applyFont="1" applyFill="1" applyBorder="1" applyAlignment="1" applyProtection="1">
      <alignment vertical="center"/>
    </xf>
    <xf numFmtId="165" fontId="2" fillId="4" borderId="8" xfId="3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left" vertical="center" wrapText="1" indent="2"/>
    </xf>
    <xf numFmtId="0" fontId="0" fillId="2" borderId="0" xfId="0" applyFill="1"/>
    <xf numFmtId="0" fontId="2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164" fontId="2" fillId="4" borderId="0" xfId="3" applyFont="1" applyFill="1" applyBorder="1" applyAlignment="1" applyProtection="1">
      <alignment vertical="center"/>
    </xf>
    <xf numFmtId="164" fontId="3" fillId="4" borderId="1" xfId="3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65" fontId="5" fillId="4" borderId="1" xfId="3" applyNumberFormat="1" applyFont="1" applyFill="1" applyBorder="1" applyAlignment="1" applyProtection="1">
      <alignment vertical="center"/>
    </xf>
    <xf numFmtId="165" fontId="5" fillId="5" borderId="1" xfId="3" applyNumberFormat="1" applyFont="1" applyFill="1" applyBorder="1" applyAlignment="1" applyProtection="1">
      <alignment vertical="center"/>
    </xf>
    <xf numFmtId="4" fontId="5" fillId="2" borderId="1" xfId="2" applyNumberFormat="1" applyFont="1" applyFill="1" applyBorder="1" applyAlignment="1">
      <alignment horizontal="left" vertical="center" wrapText="1"/>
    </xf>
    <xf numFmtId="4" fontId="5" fillId="4" borderId="1" xfId="2" applyNumberFormat="1" applyFont="1" applyFill="1" applyBorder="1" applyAlignment="1">
      <alignment horizontal="left" vertical="center" wrapText="1"/>
    </xf>
    <xf numFmtId="165" fontId="5" fillId="2" borderId="1" xfId="3" applyNumberFormat="1" applyFont="1" applyFill="1" applyBorder="1" applyAlignment="1" applyProtection="1">
      <alignment vertical="center"/>
    </xf>
    <xf numFmtId="4" fontId="3" fillId="2" borderId="1" xfId="2" applyNumberFormat="1" applyFont="1" applyFill="1" applyBorder="1" applyAlignment="1">
      <alignment horizontal="left" vertical="center" wrapText="1"/>
    </xf>
    <xf numFmtId="165" fontId="3" fillId="2" borderId="1" xfId="3" applyNumberFormat="1" applyFont="1" applyFill="1" applyBorder="1" applyAlignment="1" applyProtection="1">
      <alignment vertical="center"/>
    </xf>
    <xf numFmtId="166" fontId="2" fillId="4" borderId="0" xfId="0" applyNumberFormat="1" applyFont="1" applyFill="1" applyAlignment="1">
      <alignment vertical="center"/>
    </xf>
    <xf numFmtId="0" fontId="2" fillId="4" borderId="9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 indent="4"/>
    </xf>
    <xf numFmtId="0" fontId="6" fillId="4" borderId="1" xfId="0" applyFont="1" applyFill="1" applyBorder="1" applyAlignment="1">
      <alignment horizontal="left" vertical="center" wrapText="1"/>
    </xf>
    <xf numFmtId="10" fontId="6" fillId="4" borderId="1" xfId="1" applyNumberFormat="1" applyFont="1" applyFill="1" applyBorder="1" applyAlignment="1" applyProtection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165" fontId="0" fillId="2" borderId="0" xfId="0" applyNumberFormat="1" applyFill="1"/>
    <xf numFmtId="4" fontId="4" fillId="2" borderId="4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164" fontId="2" fillId="2" borderId="5" xfId="3" applyFont="1" applyFill="1" applyBorder="1" applyAlignment="1" applyProtection="1">
      <alignment horizontal="center" vertical="center"/>
    </xf>
    <xf numFmtId="164" fontId="2" fillId="2" borderId="1" xfId="3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/>
    </xf>
    <xf numFmtId="0" fontId="2" fillId="2" borderId="1" xfId="3" applyNumberFormat="1" applyFont="1" applyFill="1" applyBorder="1" applyAlignment="1" applyProtection="1">
      <alignment horizontal="center" vertical="center"/>
    </xf>
    <xf numFmtId="0" fontId="6" fillId="2" borderId="8" xfId="3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6" fillId="2" borderId="0" xfId="3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/>
    </xf>
    <xf numFmtId="0" fontId="6" fillId="2" borderId="10" xfId="3" applyNumberFormat="1" applyFont="1" applyFill="1" applyBorder="1" applyAlignment="1" applyProtection="1">
      <alignment horizontal="center" vertical="center"/>
    </xf>
    <xf numFmtId="0" fontId="7" fillId="2" borderId="8" xfId="3" applyNumberFormat="1" applyFont="1" applyFill="1" applyBorder="1" applyAlignment="1" applyProtection="1">
      <alignment horizontal="center" vertical="center"/>
    </xf>
  </cellXfs>
  <cellStyles count="4">
    <cellStyle name="Procent" xfId="1" builtinId="5"/>
    <cellStyle name="Standaard" xfId="0" builtinId="0"/>
    <cellStyle name="Standaard_Balans IL-Glob. PLAU" xfId="2" xr:uid="{6F7C2662-1AEE-4E88-9F74-94358969AA64}"/>
    <cellStyle name="Valuta 2" xfId="3" xr:uid="{3FA48538-9A33-4EF6-80B3-F850F3F72D78}"/>
  </cellStyles>
  <dxfs count="16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ED6C-B9BD-45FD-AF4E-925B46C9065F}">
  <dimension ref="A1:Y227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10.7109375" defaultRowHeight="15" x14ac:dyDescent="0.25"/>
  <cols>
    <col min="1" max="1" width="60.7109375" style="19" customWidth="1"/>
    <col min="2" max="13" width="20.7109375" style="19" customWidth="1"/>
    <col min="14" max="14" width="10.7109375" style="19"/>
    <col min="15" max="15" width="15" style="19" bestFit="1" customWidth="1"/>
    <col min="16" max="16384" width="10.7109375" style="19"/>
  </cols>
  <sheetData>
    <row r="1" spans="1:13" x14ac:dyDescent="0.25">
      <c r="A1" s="23"/>
      <c r="B1" s="23"/>
      <c r="C1" s="48" t="s">
        <v>0</v>
      </c>
      <c r="D1" s="48" t="s">
        <v>0</v>
      </c>
      <c r="E1" s="48" t="s">
        <v>0</v>
      </c>
      <c r="F1" s="48" t="s">
        <v>0</v>
      </c>
      <c r="G1" s="48" t="s">
        <v>0</v>
      </c>
      <c r="H1" s="48" t="s">
        <v>0</v>
      </c>
      <c r="I1" s="48" t="s">
        <v>0</v>
      </c>
      <c r="J1" s="48" t="s">
        <v>0</v>
      </c>
      <c r="K1" s="48" t="s">
        <v>0</v>
      </c>
      <c r="L1" s="48" t="s">
        <v>0</v>
      </c>
      <c r="M1" s="48" t="s">
        <v>0</v>
      </c>
    </row>
    <row r="2" spans="1:13" x14ac:dyDescent="0.25">
      <c r="A2" s="23"/>
      <c r="B2" s="23"/>
      <c r="C2" s="49" t="s">
        <v>1</v>
      </c>
      <c r="D2" s="49" t="s">
        <v>1</v>
      </c>
      <c r="E2" s="49" t="s">
        <v>1</v>
      </c>
      <c r="F2" s="49" t="s">
        <v>1</v>
      </c>
      <c r="G2" s="49" t="s">
        <v>1</v>
      </c>
      <c r="H2" s="49" t="s">
        <v>1</v>
      </c>
      <c r="I2" s="49" t="s">
        <v>1</v>
      </c>
      <c r="J2" s="49" t="s">
        <v>1</v>
      </c>
      <c r="K2" s="49" t="s">
        <v>1</v>
      </c>
      <c r="L2" s="49" t="s">
        <v>1</v>
      </c>
      <c r="M2" s="49" t="s">
        <v>1</v>
      </c>
    </row>
    <row r="3" spans="1:13" x14ac:dyDescent="0.25">
      <c r="A3" s="23"/>
      <c r="B3" s="23"/>
      <c r="C3" s="49">
        <v>2024</v>
      </c>
      <c r="D3" s="49">
        <v>2024</v>
      </c>
      <c r="E3" s="49">
        <v>2024</v>
      </c>
      <c r="F3" s="49">
        <v>2024</v>
      </c>
      <c r="G3" s="49">
        <v>2024</v>
      </c>
      <c r="H3" s="49">
        <v>2024</v>
      </c>
      <c r="I3" s="49">
        <v>2024</v>
      </c>
      <c r="J3" s="49">
        <v>2024</v>
      </c>
      <c r="K3" s="49">
        <v>2024</v>
      </c>
      <c r="L3" s="49">
        <v>2024</v>
      </c>
      <c r="M3" s="49">
        <v>2024</v>
      </c>
    </row>
    <row r="4" spans="1:13" x14ac:dyDescent="0.25">
      <c r="A4" s="23"/>
      <c r="B4" s="23"/>
      <c r="C4" s="49" t="s">
        <v>2</v>
      </c>
      <c r="D4" s="49" t="s">
        <v>3</v>
      </c>
      <c r="E4" s="49" t="s">
        <v>4</v>
      </c>
      <c r="F4" s="49" t="s">
        <v>5</v>
      </c>
      <c r="G4" s="49" t="s">
        <v>6</v>
      </c>
      <c r="H4" s="49" t="s">
        <v>7</v>
      </c>
      <c r="I4" s="49" t="s">
        <v>8</v>
      </c>
      <c r="J4" s="49" t="s">
        <v>9</v>
      </c>
      <c r="K4" s="49" t="s">
        <v>101</v>
      </c>
      <c r="L4" s="49" t="s">
        <v>10</v>
      </c>
      <c r="M4" s="49" t="s">
        <v>100</v>
      </c>
    </row>
    <row r="5" spans="1:13" x14ac:dyDescent="0.25">
      <c r="A5" s="23"/>
      <c r="B5" s="23"/>
      <c r="C5" s="49" t="s">
        <v>11</v>
      </c>
      <c r="D5" s="49" t="s">
        <v>11</v>
      </c>
      <c r="E5" s="49" t="s">
        <v>11</v>
      </c>
      <c r="F5" s="49" t="s">
        <v>11</v>
      </c>
      <c r="G5" s="49" t="s">
        <v>11</v>
      </c>
      <c r="H5" s="49" t="s">
        <v>11</v>
      </c>
      <c r="I5" s="49" t="s">
        <v>11</v>
      </c>
      <c r="J5" s="49" t="s">
        <v>11</v>
      </c>
      <c r="K5" s="49" t="s">
        <v>11</v>
      </c>
      <c r="L5" s="49" t="s">
        <v>11</v>
      </c>
      <c r="M5" s="49" t="s">
        <v>11</v>
      </c>
    </row>
    <row r="6" spans="1:13" x14ac:dyDescent="0.25">
      <c r="A6" s="23"/>
      <c r="B6" s="23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x14ac:dyDescent="0.25">
      <c r="A7" s="52" t="s">
        <v>12</v>
      </c>
      <c r="B7" s="57" t="s">
        <v>130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x14ac:dyDescent="0.25">
      <c r="A8" s="53"/>
      <c r="B8" s="58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x14ac:dyDescent="0.25">
      <c r="A9" s="54"/>
      <c r="B9" s="59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x14ac:dyDescent="0.25">
      <c r="A10" s="23"/>
      <c r="B10" s="60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23"/>
      <c r="B11" s="60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1" t="s">
        <v>13</v>
      </c>
      <c r="B12" s="6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3"/>
      <c r="B13" s="60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38.25" x14ac:dyDescent="0.25">
      <c r="A14" s="20" t="s">
        <v>14</v>
      </c>
      <c r="B14" s="6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21" t="s">
        <v>15</v>
      </c>
      <c r="B15" s="63" t="s">
        <v>131</v>
      </c>
      <c r="C15" s="4">
        <v>-3447807.8763225609</v>
      </c>
      <c r="D15" s="4">
        <v>-1902457.3948293189</v>
      </c>
      <c r="E15" s="4">
        <v>-129553.14435791888</v>
      </c>
      <c r="F15" s="4">
        <v>-2409722.1624279455</v>
      </c>
      <c r="G15" s="4">
        <v>-3710227.6239956287</v>
      </c>
      <c r="H15" s="4">
        <v>-2474299.7661446664</v>
      </c>
      <c r="I15" s="4">
        <v>-2357103.6379880295</v>
      </c>
      <c r="J15" s="4">
        <v>-2949947.9467661404</v>
      </c>
      <c r="K15" s="4">
        <v>331287.09630355751</v>
      </c>
      <c r="L15" s="4">
        <v>295504.88108250895</v>
      </c>
      <c r="M15" s="4">
        <f>SUM(C15:L15)</f>
        <v>-18754327.575446144</v>
      </c>
    </row>
    <row r="16" spans="1:13" x14ac:dyDescent="0.25">
      <c r="A16" s="23"/>
      <c r="B16" s="60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38.25" x14ac:dyDescent="0.25">
      <c r="A17" s="20" t="s">
        <v>16</v>
      </c>
      <c r="B17" s="6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21" t="s">
        <v>15</v>
      </c>
      <c r="B18" s="63" t="s">
        <v>131</v>
      </c>
      <c r="C18" s="4">
        <v>2441445.9658717629</v>
      </c>
      <c r="D18" s="4">
        <v>7536624.5792450709</v>
      </c>
      <c r="E18" s="4">
        <v>2918471.8575837677</v>
      </c>
      <c r="F18" s="4">
        <v>-1411259.003046856</v>
      </c>
      <c r="G18" s="4">
        <v>-2930448.4247280168</v>
      </c>
      <c r="H18" s="4">
        <v>-1849847.501474655</v>
      </c>
      <c r="I18" s="4">
        <v>-1595426.9013269797</v>
      </c>
      <c r="J18" s="4">
        <v>-2917775.1457330994</v>
      </c>
      <c r="K18" s="4">
        <v>2437769.6140943393</v>
      </c>
      <c r="L18" s="4">
        <v>-82263.312610258901</v>
      </c>
      <c r="M18" s="4">
        <f>SUM(C18:L18)</f>
        <v>4547291.7278750762</v>
      </c>
    </row>
    <row r="19" spans="1:13" x14ac:dyDescent="0.25">
      <c r="A19" s="43"/>
      <c r="B19" s="6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8.25" x14ac:dyDescent="0.25">
      <c r="A20" s="20" t="s">
        <v>17</v>
      </c>
      <c r="B20" s="6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21" t="s">
        <v>15</v>
      </c>
      <c r="B21" s="62" t="s">
        <v>131</v>
      </c>
      <c r="C21" s="4">
        <v>2760924.8250129991</v>
      </c>
      <c r="D21" s="4">
        <v>1990887.485932986</v>
      </c>
      <c r="E21" s="4">
        <v>762381.28858486144</v>
      </c>
      <c r="F21" s="4">
        <v>2889920.6223417423</v>
      </c>
      <c r="G21" s="4">
        <v>3547035.2542986115</v>
      </c>
      <c r="H21" s="4">
        <v>1580142.8342079567</v>
      </c>
      <c r="I21" s="4">
        <v>1354694.5878560655</v>
      </c>
      <c r="J21" s="4">
        <v>2986636.6208120389</v>
      </c>
      <c r="K21" s="4">
        <v>594729.63828355889</v>
      </c>
      <c r="L21" s="4">
        <v>356510.22870123351</v>
      </c>
      <c r="M21" s="4">
        <f>SUM(C21:L21)</f>
        <v>18823863.386032052</v>
      </c>
    </row>
    <row r="22" spans="1:13" x14ac:dyDescent="0.25">
      <c r="A22" s="43"/>
      <c r="B22" s="6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8.25" x14ac:dyDescent="0.25">
      <c r="A23" s="20" t="s">
        <v>18</v>
      </c>
      <c r="B23" s="6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21" t="s">
        <v>15</v>
      </c>
      <c r="B24" s="62" t="s">
        <v>131</v>
      </c>
      <c r="C24" s="4">
        <v>20245.34</v>
      </c>
      <c r="D24" s="4">
        <v>-10483.654999999999</v>
      </c>
      <c r="E24" s="4">
        <v>-1519.855</v>
      </c>
      <c r="F24" s="4">
        <v>4934.6149999999998</v>
      </c>
      <c r="G24" s="4">
        <v>9391.75</v>
      </c>
      <c r="H24" s="4">
        <v>3101.5200000000004</v>
      </c>
      <c r="I24" s="4">
        <v>104.29999999999995</v>
      </c>
      <c r="J24" s="4">
        <v>45626.720000000001</v>
      </c>
      <c r="K24" s="4">
        <v>-4298.9800000000005</v>
      </c>
      <c r="L24" s="4">
        <v>48.685000000000002</v>
      </c>
      <c r="M24" s="4">
        <f>SUM(C24:L24)</f>
        <v>67150.44</v>
      </c>
    </row>
    <row r="25" spans="1:13" x14ac:dyDescent="0.25">
      <c r="A25" s="43"/>
      <c r="B25" s="6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20" t="s">
        <v>19</v>
      </c>
      <c r="B26" s="6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21" t="s">
        <v>15</v>
      </c>
      <c r="B27" s="62" t="s">
        <v>131</v>
      </c>
      <c r="C27" s="4">
        <v>44441.755000000005</v>
      </c>
      <c r="D27" s="4">
        <v>-38503.01</v>
      </c>
      <c r="E27" s="4">
        <v>-15533.884999999998</v>
      </c>
      <c r="F27" s="4">
        <v>-8761.4</v>
      </c>
      <c r="G27" s="4">
        <v>3260.99</v>
      </c>
      <c r="H27" s="4">
        <v>-1047.2249999999999</v>
      </c>
      <c r="I27" s="4">
        <v>-5212.1400000000003</v>
      </c>
      <c r="J27" s="4">
        <v>-6724.32</v>
      </c>
      <c r="K27" s="4">
        <v>-13693.6</v>
      </c>
      <c r="L27" s="4">
        <v>-97.72</v>
      </c>
      <c r="M27" s="4">
        <f>SUM(C27:L27)</f>
        <v>-41870.554999999993</v>
      </c>
    </row>
    <row r="28" spans="1:13" x14ac:dyDescent="0.25">
      <c r="A28" s="5"/>
      <c r="B28" s="6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38.25" x14ac:dyDescent="0.25">
      <c r="A29" s="22" t="s">
        <v>110</v>
      </c>
      <c r="B29" s="62" t="s">
        <v>131</v>
      </c>
      <c r="C29" s="4">
        <v>32420870.802182235</v>
      </c>
      <c r="D29" s="4">
        <v>31900971.236444522</v>
      </c>
      <c r="E29" s="4">
        <v>9443945.820510827</v>
      </c>
      <c r="F29" s="4">
        <v>40065154.219589397</v>
      </c>
      <c r="G29" s="4">
        <v>41632538.093210593</v>
      </c>
      <c r="H29" s="4">
        <v>19815761.500660576</v>
      </c>
      <c r="I29" s="4">
        <v>19657126.77324358</v>
      </c>
      <c r="J29" s="4">
        <v>34964917.258251801</v>
      </c>
      <c r="K29" s="4">
        <v>5510312.9896257147</v>
      </c>
      <c r="L29" s="4">
        <v>4252232.550010534</v>
      </c>
      <c r="M29" s="4">
        <f t="shared" ref="M29:M34" si="0">SUM(C29:L29)</f>
        <v>239663831.24372977</v>
      </c>
    </row>
    <row r="30" spans="1:13" ht="25.5" x14ac:dyDescent="0.25">
      <c r="A30" s="18" t="s">
        <v>20</v>
      </c>
      <c r="B30" s="62"/>
      <c r="C30" s="7">
        <v>4760007.8491041996</v>
      </c>
      <c r="D30" s="7">
        <v>4906569.0655057989</v>
      </c>
      <c r="E30" s="7">
        <v>1399365.0889525991</v>
      </c>
      <c r="F30" s="7">
        <v>6012947.7386131957</v>
      </c>
      <c r="G30" s="7">
        <v>5984219.3916425062</v>
      </c>
      <c r="H30" s="7">
        <v>2828322.9147198023</v>
      </c>
      <c r="I30" s="7">
        <v>2922573.6264217007</v>
      </c>
      <c r="J30" s="7">
        <v>5188103.0443703961</v>
      </c>
      <c r="K30" s="7">
        <v>777060.68732599961</v>
      </c>
      <c r="L30" s="7">
        <v>651660.6104469999</v>
      </c>
      <c r="M30" s="4">
        <f t="shared" si="0"/>
        <v>35430830.017103195</v>
      </c>
    </row>
    <row r="31" spans="1:13" ht="25.5" x14ac:dyDescent="0.25">
      <c r="A31" s="18" t="s">
        <v>21</v>
      </c>
      <c r="B31" s="62"/>
      <c r="C31" s="7">
        <v>11417439.853078034</v>
      </c>
      <c r="D31" s="7">
        <v>11913831.97093872</v>
      </c>
      <c r="E31" s="7">
        <v>3289328.0115582263</v>
      </c>
      <c r="F31" s="7">
        <v>13988940.840976199</v>
      </c>
      <c r="G31" s="7">
        <v>14277957.641568093</v>
      </c>
      <c r="H31" s="7">
        <v>7079559.9759407695</v>
      </c>
      <c r="I31" s="7">
        <v>6935487.2268218789</v>
      </c>
      <c r="J31" s="7">
        <v>12561083.613881402</v>
      </c>
      <c r="K31" s="7">
        <v>2004173.0222997153</v>
      </c>
      <c r="L31" s="7">
        <v>1479962.7395635338</v>
      </c>
      <c r="M31" s="4">
        <f t="shared" si="0"/>
        <v>84947764.896626592</v>
      </c>
    </row>
    <row r="32" spans="1:13" ht="25.5" x14ac:dyDescent="0.25">
      <c r="A32" s="18" t="s">
        <v>22</v>
      </c>
      <c r="B32" s="62"/>
      <c r="C32" s="7">
        <v>14835519.800000001</v>
      </c>
      <c r="D32" s="7">
        <v>14891322.4</v>
      </c>
      <c r="E32" s="7">
        <v>4328687.4000000004</v>
      </c>
      <c r="F32" s="7">
        <v>18086419.84</v>
      </c>
      <c r="G32" s="7">
        <v>18325934.219999999</v>
      </c>
      <c r="H32" s="7">
        <v>8866790.6500000004</v>
      </c>
      <c r="I32" s="7">
        <v>9013077.6799999997</v>
      </c>
      <c r="J32" s="7">
        <v>15629511.08</v>
      </c>
      <c r="K32" s="7">
        <v>2507928.2799999998</v>
      </c>
      <c r="L32" s="7">
        <v>1935553.04</v>
      </c>
      <c r="M32" s="4">
        <f t="shared" si="0"/>
        <v>108420744.39000002</v>
      </c>
    </row>
    <row r="33" spans="1:13" ht="25.5" x14ac:dyDescent="0.25">
      <c r="A33" s="18" t="s">
        <v>23</v>
      </c>
      <c r="B33" s="62"/>
      <c r="C33" s="7">
        <v>1407903.3</v>
      </c>
      <c r="D33" s="7">
        <v>189247.8</v>
      </c>
      <c r="E33" s="7">
        <v>426565.32</v>
      </c>
      <c r="F33" s="7">
        <v>1976845.8</v>
      </c>
      <c r="G33" s="7">
        <v>3044426.84</v>
      </c>
      <c r="H33" s="7">
        <v>1041087.96</v>
      </c>
      <c r="I33" s="7">
        <v>785988.24</v>
      </c>
      <c r="J33" s="7">
        <v>1586219.52</v>
      </c>
      <c r="K33" s="7">
        <v>221151</v>
      </c>
      <c r="L33" s="7">
        <v>185056.16</v>
      </c>
      <c r="M33" s="4">
        <f t="shared" si="0"/>
        <v>10864491.939999999</v>
      </c>
    </row>
    <row r="34" spans="1:13" x14ac:dyDescent="0.25">
      <c r="A34" s="8"/>
      <c r="B34" s="62"/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4">
        <f t="shared" si="0"/>
        <v>0</v>
      </c>
    </row>
    <row r="35" spans="1:13" x14ac:dyDescent="0.25">
      <c r="A35" s="5"/>
      <c r="B35" s="6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38.25" x14ac:dyDescent="0.25">
      <c r="A36" s="20" t="s">
        <v>111</v>
      </c>
      <c r="B36" s="6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18" t="s">
        <v>24</v>
      </c>
      <c r="B37" s="62" t="s">
        <v>131</v>
      </c>
      <c r="C37" s="7">
        <v>355163.63910464069</v>
      </c>
      <c r="D37" s="7">
        <v>1331.9614378915876</v>
      </c>
      <c r="E37" s="7">
        <v>19888.586854148132</v>
      </c>
      <c r="F37" s="7">
        <v>358943.20608096116</v>
      </c>
      <c r="G37" s="7">
        <v>128783.08018065011</v>
      </c>
      <c r="H37" s="7">
        <v>63094.487612535384</v>
      </c>
      <c r="I37" s="7">
        <v>238441.66735424742</v>
      </c>
      <c r="J37" s="7">
        <v>85500.608911575517</v>
      </c>
      <c r="K37" s="7">
        <v>1200.0321244290585</v>
      </c>
      <c r="L37" s="7">
        <v>7749.0889372332758</v>
      </c>
      <c r="M37" s="4">
        <f>SUM(C37:L37)</f>
        <v>1260096.3585983121</v>
      </c>
    </row>
    <row r="38" spans="1:13" x14ac:dyDescent="0.25">
      <c r="A38" s="5"/>
      <c r="B38" s="6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38.25" x14ac:dyDescent="0.25">
      <c r="A39" s="20" t="s">
        <v>112</v>
      </c>
      <c r="B39" s="6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18" t="s">
        <v>24</v>
      </c>
      <c r="B40" s="62" t="s">
        <v>132</v>
      </c>
      <c r="C40" s="7">
        <v>136842.05600556679</v>
      </c>
      <c r="D40" s="7">
        <v>19675.438275226767</v>
      </c>
      <c r="E40" s="7">
        <v>39512.288495825829</v>
      </c>
      <c r="F40" s="7">
        <v>188336.81617877673</v>
      </c>
      <c r="G40" s="7">
        <v>222989.51725330023</v>
      </c>
      <c r="H40" s="7">
        <v>143797.82152601131</v>
      </c>
      <c r="I40" s="7">
        <v>51152.686284110321</v>
      </c>
      <c r="J40" s="7">
        <v>314929.90129592741</v>
      </c>
      <c r="K40" s="7">
        <v>39278.928135800525</v>
      </c>
      <c r="L40" s="7">
        <v>16713.527582058578</v>
      </c>
      <c r="M40" s="4">
        <f>SUM(C40:L40)</f>
        <v>1173228.9810326044</v>
      </c>
    </row>
    <row r="41" spans="1:13" x14ac:dyDescent="0.25">
      <c r="A41" s="23"/>
      <c r="B41" s="6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25.5" x14ac:dyDescent="0.25">
      <c r="A42" s="20" t="s">
        <v>25</v>
      </c>
      <c r="B42" s="62" t="s">
        <v>131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4">
        <f t="shared" ref="M42:M49" si="1">SUM(C42:L42)</f>
        <v>0</v>
      </c>
    </row>
    <row r="43" spans="1:13" ht="25.5" x14ac:dyDescent="0.25">
      <c r="A43" s="44" t="s">
        <v>26</v>
      </c>
      <c r="B43" s="65"/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4">
        <f t="shared" si="1"/>
        <v>0</v>
      </c>
    </row>
    <row r="44" spans="1:13" x14ac:dyDescent="0.25">
      <c r="A44" s="21" t="s">
        <v>27</v>
      </c>
      <c r="B44" s="65"/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4">
        <f t="shared" si="1"/>
        <v>0</v>
      </c>
    </row>
    <row r="45" spans="1:13" x14ac:dyDescent="0.25">
      <c r="A45" s="45" t="s">
        <v>28</v>
      </c>
      <c r="B45" s="65"/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4">
        <f t="shared" si="1"/>
        <v>0</v>
      </c>
    </row>
    <row r="46" spans="1:13" x14ac:dyDescent="0.25">
      <c r="A46" s="45" t="s">
        <v>29</v>
      </c>
      <c r="B46" s="65"/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4">
        <f t="shared" si="1"/>
        <v>0</v>
      </c>
    </row>
    <row r="47" spans="1:13" x14ac:dyDescent="0.25">
      <c r="A47" s="21" t="s">
        <v>30</v>
      </c>
      <c r="B47" s="65"/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4">
        <f t="shared" si="1"/>
        <v>0</v>
      </c>
    </row>
    <row r="48" spans="1:13" x14ac:dyDescent="0.25">
      <c r="A48" s="45" t="s">
        <v>31</v>
      </c>
      <c r="B48" s="65"/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4">
        <f t="shared" si="1"/>
        <v>0</v>
      </c>
    </row>
    <row r="49" spans="1:13" x14ac:dyDescent="0.25">
      <c r="A49" s="45" t="s">
        <v>32</v>
      </c>
      <c r="B49" s="65"/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4">
        <f t="shared" si="1"/>
        <v>0</v>
      </c>
    </row>
    <row r="50" spans="1:13" ht="25.5" x14ac:dyDescent="0.25">
      <c r="A50" s="46" t="s">
        <v>113</v>
      </c>
      <c r="B50" s="65"/>
      <c r="C50" s="12">
        <v>3.005E-2</v>
      </c>
      <c r="D50" s="12">
        <v>3.005E-2</v>
      </c>
      <c r="E50" s="12">
        <v>3.005E-2</v>
      </c>
      <c r="F50" s="12">
        <v>3.005E-2</v>
      </c>
      <c r="G50" s="12">
        <v>3.005E-2</v>
      </c>
      <c r="H50" s="12">
        <v>3.005E-2</v>
      </c>
      <c r="I50" s="12">
        <v>3.005E-2</v>
      </c>
      <c r="J50" s="12">
        <v>3.005E-2</v>
      </c>
      <c r="K50" s="12">
        <v>3.005E-2</v>
      </c>
      <c r="L50" s="12">
        <v>3.005E-2</v>
      </c>
      <c r="M50" s="12">
        <v>3.005E-2</v>
      </c>
    </row>
    <row r="51" spans="1:13" x14ac:dyDescent="0.25">
      <c r="A51" s="23"/>
      <c r="B51" s="66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25.5" x14ac:dyDescent="0.25">
      <c r="A52" s="20" t="s">
        <v>33</v>
      </c>
      <c r="B52" s="62" t="s">
        <v>131</v>
      </c>
      <c r="C52" s="10">
        <v>-66429.156309459417</v>
      </c>
      <c r="D52" s="10">
        <v>323000.04436077492</v>
      </c>
      <c r="E52" s="10">
        <v>44254.845474050227</v>
      </c>
      <c r="F52" s="10">
        <v>-212808.7156099187</v>
      </c>
      <c r="G52" s="10">
        <v>-119004.98235331831</v>
      </c>
      <c r="H52" s="10">
        <v>-325176.44289310765</v>
      </c>
      <c r="I52" s="10">
        <v>-388316.27511016373</v>
      </c>
      <c r="J52" s="10">
        <v>-303355.07633730507</v>
      </c>
      <c r="K52" s="10">
        <v>70406.294859503658</v>
      </c>
      <c r="L52" s="10">
        <v>-1962.8194450828832</v>
      </c>
      <c r="M52" s="4">
        <f>SUM(C52:L52)</f>
        <v>-979392.28336402704</v>
      </c>
    </row>
    <row r="53" spans="1:13" ht="25.5" x14ac:dyDescent="0.25">
      <c r="A53" s="46" t="s">
        <v>114</v>
      </c>
      <c r="B53" s="65"/>
      <c r="C53" s="11">
        <v>-2203288.766482899</v>
      </c>
      <c r="D53" s="11">
        <v>10713102.632198172</v>
      </c>
      <c r="E53" s="11">
        <v>1467822.4037827603</v>
      </c>
      <c r="F53" s="11">
        <v>-7058332.1927004531</v>
      </c>
      <c r="G53" s="11">
        <v>-3947097.2588165272</v>
      </c>
      <c r="H53" s="11">
        <v>-10785288.321496107</v>
      </c>
      <c r="I53" s="11">
        <v>-12879478.444781549</v>
      </c>
      <c r="J53" s="11">
        <v>-10061528.236726535</v>
      </c>
      <c r="K53" s="11">
        <v>2335200.4928525258</v>
      </c>
      <c r="L53" s="11">
        <v>-65101.805807060795</v>
      </c>
      <c r="M53" s="4">
        <f>SUM(C53:L53)</f>
        <v>-32483989.497977674</v>
      </c>
    </row>
    <row r="54" spans="1:13" ht="25.5" x14ac:dyDescent="0.25">
      <c r="A54" s="46" t="s">
        <v>115</v>
      </c>
      <c r="B54" s="65"/>
      <c r="C54" s="12">
        <v>3.0150000000000003E-2</v>
      </c>
      <c r="D54" s="12">
        <v>3.0150000000000003E-2</v>
      </c>
      <c r="E54" s="12">
        <v>3.0150000000000003E-2</v>
      </c>
      <c r="F54" s="12">
        <v>3.0150000000000003E-2</v>
      </c>
      <c r="G54" s="12">
        <v>3.0150000000000003E-2</v>
      </c>
      <c r="H54" s="12">
        <v>3.0150000000000003E-2</v>
      </c>
      <c r="I54" s="12">
        <v>3.0150000000000003E-2</v>
      </c>
      <c r="J54" s="12">
        <v>3.0150000000000003E-2</v>
      </c>
      <c r="K54" s="12">
        <v>3.0150000000000003E-2</v>
      </c>
      <c r="L54" s="12">
        <v>3.0150000000000003E-2</v>
      </c>
      <c r="M54" s="12">
        <v>3.0150000000000003E-2</v>
      </c>
    </row>
    <row r="55" spans="1:13" x14ac:dyDescent="0.25">
      <c r="A55" s="23"/>
      <c r="B55" s="66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ht="25.5" x14ac:dyDescent="0.25">
      <c r="A56" s="20" t="s">
        <v>34</v>
      </c>
      <c r="B56" s="62" t="s">
        <v>131</v>
      </c>
      <c r="C56" s="10">
        <v>90534.490362641387</v>
      </c>
      <c r="D56" s="10">
        <v>193601.45377466318</v>
      </c>
      <c r="E56" s="10">
        <v>87917.147636213034</v>
      </c>
      <c r="F56" s="10">
        <v>7070.9378354835262</v>
      </c>
      <c r="G56" s="10">
        <v>-44225.611758337698</v>
      </c>
      <c r="H56" s="10">
        <v>-34257.59266881131</v>
      </c>
      <c r="I56" s="10">
        <v>-49504.237625293019</v>
      </c>
      <c r="J56" s="10">
        <v>-46738.309121887753</v>
      </c>
      <c r="K56" s="10">
        <v>72575.962739868133</v>
      </c>
      <c r="L56" s="10">
        <v>2864.7515584037696</v>
      </c>
      <c r="M56" s="4">
        <f>SUM(C56:L56)</f>
        <v>279838.99273294321</v>
      </c>
    </row>
    <row r="57" spans="1:13" ht="25.5" x14ac:dyDescent="0.25">
      <c r="A57" s="46" t="s">
        <v>116</v>
      </c>
      <c r="B57" s="65"/>
      <c r="C57" s="11">
        <v>3002802.3337526163</v>
      </c>
      <c r="D57" s="11">
        <v>6421275.4154117135</v>
      </c>
      <c r="E57" s="11">
        <v>2915991.6297251419</v>
      </c>
      <c r="F57" s="11">
        <v>234525.30134273716</v>
      </c>
      <c r="G57" s="11">
        <v>-1466852.7946380661</v>
      </c>
      <c r="H57" s="11">
        <v>-1136238.5628129786</v>
      </c>
      <c r="I57" s="11">
        <v>-1641931.5961954566</v>
      </c>
      <c r="J57" s="11">
        <v>-1550192.6740261277</v>
      </c>
      <c r="K57" s="11">
        <v>2407162.9432792081</v>
      </c>
      <c r="L57" s="11">
        <v>95016.635436277589</v>
      </c>
      <c r="M57" s="4">
        <f>SUM(C57:L57)</f>
        <v>9281558.6312750652</v>
      </c>
    </row>
    <row r="58" spans="1:13" ht="38.25" x14ac:dyDescent="0.25">
      <c r="A58" s="21" t="s">
        <v>117</v>
      </c>
      <c r="B58" s="65"/>
      <c r="C58" s="11">
        <v>4207385.3566038422</v>
      </c>
      <c r="D58" s="11">
        <v>10282893.365186531</v>
      </c>
      <c r="E58" s="11">
        <v>4414670.3091149675</v>
      </c>
      <c r="F58" s="11">
        <v>-505233.73829131573</v>
      </c>
      <c r="G58" s="11">
        <v>-2994248.2375289891</v>
      </c>
      <c r="H58" s="11">
        <v>-2154460.3864730312</v>
      </c>
      <c r="I58" s="11">
        <v>-2540821.5144250933</v>
      </c>
      <c r="J58" s="11">
        <v>-3119366.0429216092</v>
      </c>
      <c r="K58" s="11">
        <v>3641286.475450065</v>
      </c>
      <c r="L58" s="11">
        <v>44562.50429115197</v>
      </c>
      <c r="M58" s="4">
        <f>SUM(C58:L58)</f>
        <v>11276668.091006519</v>
      </c>
    </row>
    <row r="59" spans="1:13" ht="38.25" x14ac:dyDescent="0.25">
      <c r="A59" s="21" t="s">
        <v>118</v>
      </c>
      <c r="B59" s="65"/>
      <c r="C59" s="11">
        <v>1798219.3109013906</v>
      </c>
      <c r="D59" s="11">
        <v>2559657.4656368955</v>
      </c>
      <c r="E59" s="11">
        <v>1417312.9503353161</v>
      </c>
      <c r="F59" s="11">
        <v>974284.34097679006</v>
      </c>
      <c r="G59" s="11">
        <v>60542.648252856743</v>
      </c>
      <c r="H59" s="11">
        <v>-118016.73915292596</v>
      </c>
      <c r="I59" s="11">
        <v>-743041.67796582007</v>
      </c>
      <c r="J59" s="11">
        <v>18980.694869353902</v>
      </c>
      <c r="K59" s="11">
        <v>1173039.4111083511</v>
      </c>
      <c r="L59" s="11">
        <v>145470.76658140321</v>
      </c>
      <c r="M59" s="4">
        <f>SUM(C59:L59)</f>
        <v>7286449.1715436121</v>
      </c>
    </row>
    <row r="60" spans="1:13" ht="25.5" x14ac:dyDescent="0.25">
      <c r="A60" s="46" t="s">
        <v>115</v>
      </c>
      <c r="B60" s="65"/>
      <c r="C60" s="47">
        <v>3.0150000000000003E-2</v>
      </c>
      <c r="D60" s="47">
        <v>3.0150000000000003E-2</v>
      </c>
      <c r="E60" s="47">
        <v>3.0150000000000003E-2</v>
      </c>
      <c r="F60" s="47">
        <v>3.0150000000000003E-2</v>
      </c>
      <c r="G60" s="47">
        <v>3.0150000000000003E-2</v>
      </c>
      <c r="H60" s="47">
        <v>3.0150000000000003E-2</v>
      </c>
      <c r="I60" s="47">
        <v>3.0150000000000003E-2</v>
      </c>
      <c r="J60" s="47">
        <v>3.0150000000000003E-2</v>
      </c>
      <c r="K60" s="47">
        <v>3.0150000000000003E-2</v>
      </c>
      <c r="L60" s="47">
        <v>3.0150000000000003E-2</v>
      </c>
      <c r="M60" s="47">
        <v>3.0150000000000003E-2</v>
      </c>
    </row>
    <row r="61" spans="1:13" x14ac:dyDescent="0.25">
      <c r="A61" s="23"/>
      <c r="B61" s="66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ht="25.5" x14ac:dyDescent="0.25">
      <c r="A62" s="20" t="s">
        <v>35</v>
      </c>
      <c r="B62" s="62" t="s">
        <v>131</v>
      </c>
      <c r="C62" s="10">
        <v>-5845.4197122374098</v>
      </c>
      <c r="D62" s="10">
        <v>-4234.778338856423</v>
      </c>
      <c r="E62" s="10">
        <v>-1604.8085339176851</v>
      </c>
      <c r="F62" s="10">
        <v>-6076.3017556788845</v>
      </c>
      <c r="G62" s="10">
        <v>-7361.5094803331176</v>
      </c>
      <c r="H62" s="10">
        <v>-3331.5797947818787</v>
      </c>
      <c r="I62" s="10">
        <v>-2833.7414124074644</v>
      </c>
      <c r="J62" s="10">
        <v>-6232.12946784006</v>
      </c>
      <c r="K62" s="10">
        <v>-1240.9161843659122</v>
      </c>
      <c r="L62" s="10">
        <v>-741.57089340538869</v>
      </c>
      <c r="M62" s="4">
        <f>SUM(C62:L62)</f>
        <v>-39502.755573824223</v>
      </c>
    </row>
    <row r="63" spans="1:13" ht="38.25" x14ac:dyDescent="0.25">
      <c r="A63" s="46" t="s">
        <v>119</v>
      </c>
      <c r="B63" s="65"/>
      <c r="C63" s="11">
        <v>-193877.93407089252</v>
      </c>
      <c r="D63" s="11">
        <v>-140456.99299689627</v>
      </c>
      <c r="E63" s="11">
        <v>-53227.480395279767</v>
      </c>
      <c r="F63" s="11">
        <v>-201535.71328951523</v>
      </c>
      <c r="G63" s="11">
        <v>-244162.83516859426</v>
      </c>
      <c r="H63" s="11">
        <v>-110500.15903090808</v>
      </c>
      <c r="I63" s="11">
        <v>-93988.106547511241</v>
      </c>
      <c r="J63" s="11">
        <v>-206704.12828656915</v>
      </c>
      <c r="K63" s="11">
        <v>-41158.082400196086</v>
      </c>
      <c r="L63" s="11">
        <v>-24596.049532517034</v>
      </c>
      <c r="M63" s="4">
        <f>SUM(C63:L63)</f>
        <v>-1310207.4817188794</v>
      </c>
    </row>
    <row r="64" spans="1:13" ht="38.25" x14ac:dyDescent="0.25">
      <c r="A64" s="21" t="s">
        <v>120</v>
      </c>
      <c r="B64" s="65"/>
      <c r="C64" s="11">
        <v>1248146.5562611171</v>
      </c>
      <c r="D64" s="11">
        <v>898813.10534051247</v>
      </c>
      <c r="E64" s="11">
        <v>340563.71616563457</v>
      </c>
      <c r="F64" s="11">
        <v>1283298.781139812</v>
      </c>
      <c r="G64" s="11">
        <v>1581396.4766434552</v>
      </c>
      <c r="H64" s="11">
        <v>708454.41978184436</v>
      </c>
      <c r="I64" s="11">
        <v>602034.83146918728</v>
      </c>
      <c r="J64" s="11">
        <v>1334835.070964613</v>
      </c>
      <c r="K64" s="11">
        <v>265757.31884337345</v>
      </c>
      <c r="L64" s="11">
        <v>160111.86236693757</v>
      </c>
      <c r="M64" s="4">
        <f>SUM(C64:L64)</f>
        <v>8423412.1389764864</v>
      </c>
    </row>
    <row r="65" spans="1:13" ht="38.25" x14ac:dyDescent="0.25">
      <c r="A65" s="21" t="s">
        <v>121</v>
      </c>
      <c r="B65" s="65"/>
      <c r="C65" s="11">
        <v>-1635902.4244029021</v>
      </c>
      <c r="D65" s="11">
        <v>-1179727.091334305</v>
      </c>
      <c r="E65" s="11">
        <v>-447018.6769561941</v>
      </c>
      <c r="F65" s="11">
        <v>-1686370.2077188424</v>
      </c>
      <c r="G65" s="11">
        <v>-2069722.1469806437</v>
      </c>
      <c r="H65" s="11">
        <v>-929454.73784366052</v>
      </c>
      <c r="I65" s="11">
        <v>-790011.04456420976</v>
      </c>
      <c r="J65" s="11">
        <v>-1748243.3275377513</v>
      </c>
      <c r="K65" s="11">
        <v>-348073.48364376562</v>
      </c>
      <c r="L65" s="11">
        <v>-209303.96143197163</v>
      </c>
      <c r="M65" s="4">
        <f>SUM(C65:L65)</f>
        <v>-11043827.102414247</v>
      </c>
    </row>
    <row r="66" spans="1:13" ht="25.5" x14ac:dyDescent="0.25">
      <c r="A66" s="46" t="s">
        <v>115</v>
      </c>
      <c r="B66" s="65"/>
      <c r="C66" s="47">
        <v>3.0150000000000003E-2</v>
      </c>
      <c r="D66" s="47">
        <v>3.0150000000000003E-2</v>
      </c>
      <c r="E66" s="47">
        <v>3.0150000000000003E-2</v>
      </c>
      <c r="F66" s="47">
        <v>3.0150000000000003E-2</v>
      </c>
      <c r="G66" s="47">
        <v>3.0150000000000003E-2</v>
      </c>
      <c r="H66" s="47">
        <v>3.0150000000000003E-2</v>
      </c>
      <c r="I66" s="47">
        <v>3.0150000000000003E-2</v>
      </c>
      <c r="J66" s="47">
        <v>3.0150000000000003E-2</v>
      </c>
      <c r="K66" s="47">
        <v>3.0150000000000003E-2</v>
      </c>
      <c r="L66" s="47">
        <v>3.0150000000000003E-2</v>
      </c>
      <c r="M66" s="47">
        <v>3.0150000000000003E-2</v>
      </c>
    </row>
    <row r="67" spans="1:13" x14ac:dyDescent="0.25">
      <c r="A67" s="23"/>
      <c r="B67" s="66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ht="25.5" x14ac:dyDescent="0.25">
      <c r="A68" s="20" t="s">
        <v>36</v>
      </c>
      <c r="B68" s="62" t="s">
        <v>131</v>
      </c>
      <c r="C68" s="10">
        <v>411.24524625000004</v>
      </c>
      <c r="D68" s="10">
        <v>-78.243395625000005</v>
      </c>
      <c r="E68" s="10">
        <v>6.8230203750000014</v>
      </c>
      <c r="F68" s="10">
        <v>179.92834087500003</v>
      </c>
      <c r="G68" s="10">
        <v>328.37510700000007</v>
      </c>
      <c r="H68" s="10">
        <v>114.59125575000002</v>
      </c>
      <c r="I68" s="10">
        <v>19.101834</v>
      </c>
      <c r="J68" s="10">
        <v>2055.9214147500002</v>
      </c>
      <c r="K68" s="10">
        <v>-53.183544750000003</v>
      </c>
      <c r="L68" s="10">
        <v>3.1521071249999997</v>
      </c>
      <c r="M68" s="4">
        <f>SUM(C68:L68)</f>
        <v>2987.7113857500008</v>
      </c>
    </row>
    <row r="69" spans="1:13" ht="25.5" x14ac:dyDescent="0.25">
      <c r="A69" s="46" t="s">
        <v>122</v>
      </c>
      <c r="B69" s="65"/>
      <c r="C69" s="11">
        <v>13639.975</v>
      </c>
      <c r="D69" s="11">
        <v>-2595.1374999999998</v>
      </c>
      <c r="E69" s="11">
        <v>226.30250000000001</v>
      </c>
      <c r="F69" s="11">
        <v>5967.7725</v>
      </c>
      <c r="G69" s="11">
        <v>10891.380000000001</v>
      </c>
      <c r="H69" s="11">
        <v>3800.7049999999999</v>
      </c>
      <c r="I69" s="11">
        <v>633.55999999999995</v>
      </c>
      <c r="J69" s="11">
        <v>68189.764999999999</v>
      </c>
      <c r="K69" s="11">
        <v>-1763.9649999999999</v>
      </c>
      <c r="L69" s="11">
        <v>104.54749999999999</v>
      </c>
      <c r="M69" s="4">
        <f>SUM(C69:L69)</f>
        <v>99094.905000000013</v>
      </c>
    </row>
    <row r="70" spans="1:13" ht="38.25" x14ac:dyDescent="0.25">
      <c r="A70" s="21" t="s">
        <v>123</v>
      </c>
      <c r="B70" s="65"/>
      <c r="C70" s="11">
        <v>23762.645</v>
      </c>
      <c r="D70" s="11">
        <v>-7836.9649999999992</v>
      </c>
      <c r="E70" s="11">
        <v>-533.625</v>
      </c>
      <c r="F70" s="11">
        <v>8435.08</v>
      </c>
      <c r="G70" s="11">
        <v>15587.255000000001</v>
      </c>
      <c r="H70" s="11">
        <v>5351.4650000000001</v>
      </c>
      <c r="I70" s="11">
        <v>685.70999999999992</v>
      </c>
      <c r="J70" s="11">
        <v>91003.125</v>
      </c>
      <c r="K70" s="11">
        <v>-3913.4549999999999</v>
      </c>
      <c r="L70" s="11">
        <v>128.88999999999999</v>
      </c>
      <c r="M70" s="4">
        <f>SUM(C70:L70)</f>
        <v>132670.12500000003</v>
      </c>
    </row>
    <row r="71" spans="1:13" ht="38.25" x14ac:dyDescent="0.25">
      <c r="A71" s="21" t="s">
        <v>124</v>
      </c>
      <c r="B71" s="65"/>
      <c r="C71" s="11">
        <v>3517.3049999999998</v>
      </c>
      <c r="D71" s="11">
        <v>2646.69</v>
      </c>
      <c r="E71" s="11">
        <v>986.23</v>
      </c>
      <c r="F71" s="11">
        <v>3500.4650000000001</v>
      </c>
      <c r="G71" s="11">
        <v>6195.5050000000001</v>
      </c>
      <c r="H71" s="11">
        <v>2249.9450000000002</v>
      </c>
      <c r="I71" s="11">
        <v>581.41</v>
      </c>
      <c r="J71" s="11">
        <v>45376.404999999999</v>
      </c>
      <c r="K71" s="11">
        <v>385.52499999999998</v>
      </c>
      <c r="L71" s="11">
        <v>80.204999999999998</v>
      </c>
      <c r="M71" s="4">
        <f>SUM(C71:L71)</f>
        <v>65519.685000000005</v>
      </c>
    </row>
    <row r="72" spans="1:13" ht="25.5" x14ac:dyDescent="0.25">
      <c r="A72" s="46" t="s">
        <v>115</v>
      </c>
      <c r="B72" s="65"/>
      <c r="C72" s="47">
        <v>3.0150000000000003E-2</v>
      </c>
      <c r="D72" s="47">
        <v>3.0150000000000003E-2</v>
      </c>
      <c r="E72" s="47">
        <v>3.0150000000000003E-2</v>
      </c>
      <c r="F72" s="47">
        <v>3.0150000000000003E-2</v>
      </c>
      <c r="G72" s="47">
        <v>3.0150000000000003E-2</v>
      </c>
      <c r="H72" s="47">
        <v>3.0150000000000003E-2</v>
      </c>
      <c r="I72" s="47">
        <v>3.0150000000000003E-2</v>
      </c>
      <c r="J72" s="47">
        <v>3.0150000000000003E-2</v>
      </c>
      <c r="K72" s="47">
        <v>3.0150000000000003E-2</v>
      </c>
      <c r="L72" s="47">
        <v>3.0150000000000003E-2</v>
      </c>
      <c r="M72" s="47">
        <v>3.0150000000000003E-2</v>
      </c>
    </row>
    <row r="73" spans="1:13" x14ac:dyDescent="0.25">
      <c r="A73" s="23"/>
      <c r="B73" s="66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1:13" ht="25.5" x14ac:dyDescent="0.25">
      <c r="A74" s="20" t="s">
        <v>37</v>
      </c>
      <c r="B74" s="62" t="s">
        <v>131</v>
      </c>
      <c r="C74" s="10">
        <v>648.90284737500008</v>
      </c>
      <c r="D74" s="10">
        <v>-591.42119400000013</v>
      </c>
      <c r="E74" s="10">
        <v>-234.39823537500001</v>
      </c>
      <c r="F74" s="10">
        <v>-167.10712875000004</v>
      </c>
      <c r="G74" s="10">
        <v>5.2218292500000016</v>
      </c>
      <c r="H74" s="10">
        <v>-35.799582375</v>
      </c>
      <c r="I74" s="10">
        <v>-131.28063750000001</v>
      </c>
      <c r="J74" s="10">
        <v>-296.44655850000004</v>
      </c>
      <c r="K74" s="10">
        <v>-206.42951250000002</v>
      </c>
      <c r="L74" s="10">
        <v>-3.0287182500000003</v>
      </c>
      <c r="M74" s="4">
        <f>SUM(C74:L74)</f>
        <v>-1011.7868906250001</v>
      </c>
    </row>
    <row r="75" spans="1:13" ht="25.5" x14ac:dyDescent="0.25">
      <c r="A75" s="46" t="s">
        <v>125</v>
      </c>
      <c r="B75" s="65"/>
      <c r="C75" s="11">
        <v>21522.482500000002</v>
      </c>
      <c r="D75" s="11">
        <v>-19615.960000000003</v>
      </c>
      <c r="E75" s="11">
        <v>-7774.4024999999992</v>
      </c>
      <c r="F75" s="11">
        <v>-5542.5250000000005</v>
      </c>
      <c r="G75" s="11">
        <v>173.19500000000005</v>
      </c>
      <c r="H75" s="11">
        <v>-1187.3824999999999</v>
      </c>
      <c r="I75" s="11">
        <v>-4354.25</v>
      </c>
      <c r="J75" s="11">
        <v>-9832.39</v>
      </c>
      <c r="K75" s="11">
        <v>-6846.75</v>
      </c>
      <c r="L75" s="11">
        <v>-100.455</v>
      </c>
      <c r="M75" s="4">
        <f>SUM(C75:L75)</f>
        <v>-33558.4375</v>
      </c>
    </row>
    <row r="76" spans="1:13" ht="38.25" x14ac:dyDescent="0.25">
      <c r="A76" s="21" t="s">
        <v>126</v>
      </c>
      <c r="B76" s="65"/>
      <c r="C76" s="11">
        <v>43743.360000000001</v>
      </c>
      <c r="D76" s="11">
        <v>-38867.465000000004</v>
      </c>
      <c r="E76" s="11">
        <v>-15541.344999999999</v>
      </c>
      <c r="F76" s="11">
        <v>-9923.2250000000004</v>
      </c>
      <c r="G76" s="11">
        <v>1803.69</v>
      </c>
      <c r="H76" s="11">
        <v>-1710.9949999999999</v>
      </c>
      <c r="I76" s="11">
        <v>-6960.32</v>
      </c>
      <c r="J76" s="11">
        <v>-13194.55</v>
      </c>
      <c r="K76" s="11">
        <v>-13693.55</v>
      </c>
      <c r="L76" s="11">
        <v>-149.315</v>
      </c>
      <c r="M76" s="4">
        <f>SUM(C76:L76)</f>
        <v>-54493.715000000011</v>
      </c>
    </row>
    <row r="77" spans="1:13" ht="38.25" x14ac:dyDescent="0.25">
      <c r="A77" s="21" t="s">
        <v>127</v>
      </c>
      <c r="B77" s="65"/>
      <c r="C77" s="11">
        <v>-698.39499999999998</v>
      </c>
      <c r="D77" s="11">
        <v>-364.45499999999998</v>
      </c>
      <c r="E77" s="11">
        <v>-7.46</v>
      </c>
      <c r="F77" s="11">
        <v>-1161.825</v>
      </c>
      <c r="G77" s="11">
        <v>-1457.3</v>
      </c>
      <c r="H77" s="11">
        <v>-663.77</v>
      </c>
      <c r="I77" s="11">
        <v>-1748.18</v>
      </c>
      <c r="J77" s="11">
        <v>-6470.23</v>
      </c>
      <c r="K77" s="11">
        <v>0.05</v>
      </c>
      <c r="L77" s="11">
        <v>-51.594999999999999</v>
      </c>
      <c r="M77" s="4">
        <f>SUM(C77:L77)</f>
        <v>-12623.16</v>
      </c>
    </row>
    <row r="78" spans="1:13" ht="25.5" x14ac:dyDescent="0.25">
      <c r="A78" s="46" t="s">
        <v>115</v>
      </c>
      <c r="B78" s="65"/>
      <c r="C78" s="47">
        <v>3.0150000000000003E-2</v>
      </c>
      <c r="D78" s="47">
        <v>3.0150000000000003E-2</v>
      </c>
      <c r="E78" s="47">
        <v>3.0150000000000003E-2</v>
      </c>
      <c r="F78" s="47">
        <v>3.0150000000000003E-2</v>
      </c>
      <c r="G78" s="47">
        <v>3.0150000000000003E-2</v>
      </c>
      <c r="H78" s="47">
        <v>3.0150000000000003E-2</v>
      </c>
      <c r="I78" s="47">
        <v>3.0150000000000003E-2</v>
      </c>
      <c r="J78" s="47">
        <v>3.0150000000000003E-2</v>
      </c>
      <c r="K78" s="47">
        <v>3.0150000000000003E-2</v>
      </c>
      <c r="L78" s="47">
        <v>3.0150000000000003E-2</v>
      </c>
      <c r="M78" s="47">
        <v>3.0150000000000003E-2</v>
      </c>
    </row>
    <row r="79" spans="1:13" x14ac:dyDescent="0.25">
      <c r="A79" s="23"/>
      <c r="B79" s="60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25">
      <c r="A80" s="13" t="s">
        <v>38</v>
      </c>
      <c r="B80" s="6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3"/>
      <c r="B81" s="60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ht="38.25" x14ac:dyDescent="0.25">
      <c r="A82" s="20" t="s">
        <v>14</v>
      </c>
      <c r="B82" s="6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21" t="s">
        <v>39</v>
      </c>
      <c r="B83" s="63" t="s">
        <v>131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f>SUM(C83:L83)</f>
        <v>0</v>
      </c>
    </row>
    <row r="84" spans="1:13" x14ac:dyDescent="0.25">
      <c r="A84" s="5"/>
      <c r="B84" s="6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ht="38.25" x14ac:dyDescent="0.25">
      <c r="A85" s="20" t="s">
        <v>16</v>
      </c>
      <c r="B85" s="6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21" t="s">
        <v>39</v>
      </c>
      <c r="B86" s="63" t="s">
        <v>131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f>SUM(C86:L86)</f>
        <v>0</v>
      </c>
    </row>
    <row r="87" spans="1:13" x14ac:dyDescent="0.25">
      <c r="A87" s="5"/>
      <c r="B87" s="6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ht="38.25" x14ac:dyDescent="0.25">
      <c r="A88" s="20" t="s">
        <v>17</v>
      </c>
      <c r="B88" s="6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21" t="s">
        <v>39</v>
      </c>
      <c r="B89" s="62" t="s">
        <v>131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4">
        <f>SUM(C89:L89)</f>
        <v>0</v>
      </c>
    </row>
    <row r="90" spans="1:13" x14ac:dyDescent="0.25">
      <c r="A90" s="23"/>
      <c r="B90" s="60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25">
      <c r="A91" s="23"/>
      <c r="B91" s="60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25">
      <c r="A92" s="13" t="s">
        <v>40</v>
      </c>
      <c r="B92" s="6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5"/>
      <c r="B93" s="6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ht="38.25" x14ac:dyDescent="0.25">
      <c r="A94" s="22" t="s">
        <v>110</v>
      </c>
      <c r="B94" s="6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18" t="s">
        <v>41</v>
      </c>
      <c r="B95" s="62" t="s">
        <v>131</v>
      </c>
      <c r="C95" s="7">
        <v>7235314.8503520116</v>
      </c>
      <c r="D95" s="7">
        <v>4150932.1218135394</v>
      </c>
      <c r="E95" s="7">
        <v>1031757.6343197557</v>
      </c>
      <c r="F95" s="7">
        <v>2492728.1026707147</v>
      </c>
      <c r="G95" s="7">
        <v>2376534.0138263581</v>
      </c>
      <c r="H95" s="7">
        <v>3539918.8645290271</v>
      </c>
      <c r="I95" s="7">
        <v>5975270.8316359604</v>
      </c>
      <c r="J95" s="7">
        <v>3165899.7487985175</v>
      </c>
      <c r="K95" s="7">
        <v>745772.96190944593</v>
      </c>
      <c r="L95" s="7">
        <v>192578.01103298526</v>
      </c>
      <c r="M95" s="4">
        <f>SUM(C95:L95)</f>
        <v>30906707.140888315</v>
      </c>
    </row>
    <row r="96" spans="1:13" x14ac:dyDescent="0.25">
      <c r="A96" s="5"/>
      <c r="B96" s="6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ht="38.25" x14ac:dyDescent="0.25">
      <c r="A97" s="20" t="s">
        <v>111</v>
      </c>
      <c r="B97" s="6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18" t="s">
        <v>41</v>
      </c>
      <c r="B98" s="62" t="s">
        <v>131</v>
      </c>
      <c r="C98" s="7">
        <v>162582.04737256211</v>
      </c>
      <c r="D98" s="7">
        <v>40.668829513095076</v>
      </c>
      <c r="E98" s="7">
        <v>1063.335885946723</v>
      </c>
      <c r="F98" s="7">
        <v>53357.241419583479</v>
      </c>
      <c r="G98" s="7">
        <v>6142.5928119964647</v>
      </c>
      <c r="H98" s="7">
        <v>10272.113478656711</v>
      </c>
      <c r="I98" s="7">
        <v>98406.322586075956</v>
      </c>
      <c r="J98" s="7">
        <v>1193.2598071796269</v>
      </c>
      <c r="K98" s="7">
        <v>51.431983381102945</v>
      </c>
      <c r="L98" s="7">
        <v>90.28757364410086</v>
      </c>
      <c r="M98" s="4">
        <f>SUM(C98:L98)</f>
        <v>333199.30174853932</v>
      </c>
    </row>
    <row r="99" spans="1:13" x14ac:dyDescent="0.25">
      <c r="A99" s="5"/>
      <c r="B99" s="6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ht="38.25" x14ac:dyDescent="0.25">
      <c r="A100" s="20" t="s">
        <v>112</v>
      </c>
      <c r="B100" s="6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18" t="s">
        <v>41</v>
      </c>
      <c r="B101" s="62" t="s">
        <v>132</v>
      </c>
      <c r="C101" s="7">
        <v>62641.72111802522</v>
      </c>
      <c r="D101" s="7">
        <v>600.75090918341698</v>
      </c>
      <c r="E101" s="7">
        <v>2112.5097827012532</v>
      </c>
      <c r="F101" s="7">
        <v>27996.442887903784</v>
      </c>
      <c r="G101" s="7">
        <v>10635.976433466984</v>
      </c>
      <c r="H101" s="7">
        <v>23411.039483667137</v>
      </c>
      <c r="I101" s="7">
        <v>21111.023939200932</v>
      </c>
      <c r="J101" s="7">
        <v>4395.210725155438</v>
      </c>
      <c r="K101" s="7">
        <v>1683.4492493850366</v>
      </c>
      <c r="L101" s="7">
        <v>194.73564758912224</v>
      </c>
      <c r="M101" s="4">
        <f>SUM(C101:L101)</f>
        <v>154782.86017627831</v>
      </c>
    </row>
    <row r="102" spans="1:13" x14ac:dyDescent="0.25">
      <c r="A102" s="23"/>
      <c r="B102" s="60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25">
      <c r="A103" s="23"/>
      <c r="B103" s="60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25">
      <c r="A104" s="13" t="s">
        <v>42</v>
      </c>
      <c r="B104" s="6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3"/>
      <c r="B105" s="60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25">
      <c r="A106" s="23"/>
      <c r="B106" s="60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25">
      <c r="A107" s="13" t="s">
        <v>43</v>
      </c>
      <c r="B107" s="6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3"/>
      <c r="B108" s="60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ht="38.25" x14ac:dyDescent="0.25">
      <c r="A109" s="20" t="s">
        <v>14</v>
      </c>
      <c r="B109" s="6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21" t="s">
        <v>44</v>
      </c>
      <c r="B110" s="63" t="s">
        <v>131</v>
      </c>
      <c r="C110" s="4">
        <v>-1913453.1442001536</v>
      </c>
      <c r="D110" s="4">
        <v>4359520.3357382715</v>
      </c>
      <c r="E110" s="4">
        <v>158711.2275122311</v>
      </c>
      <c r="F110" s="4">
        <v>-7252089.347000733</v>
      </c>
      <c r="G110" s="4">
        <v>-3652256.3380596265</v>
      </c>
      <c r="H110" s="4">
        <v>-6010152.9461030979</v>
      </c>
      <c r="I110" s="4">
        <v>-8845928.8342511319</v>
      </c>
      <c r="J110" s="4">
        <v>-8184411.7023628876</v>
      </c>
      <c r="K110" s="4">
        <v>451192.78341757832</v>
      </c>
      <c r="L110" s="4">
        <v>-713177.3448980432</v>
      </c>
      <c r="M110" s="4">
        <f>SUM(C110:L110)</f>
        <v>-31602045.31020759</v>
      </c>
    </row>
    <row r="111" spans="1:13" x14ac:dyDescent="0.25">
      <c r="A111" s="5"/>
      <c r="B111" s="6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ht="38.25" x14ac:dyDescent="0.25">
      <c r="A112" s="20" t="s">
        <v>16</v>
      </c>
      <c r="B112" s="6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25" x14ac:dyDescent="0.25">
      <c r="A113" s="21" t="s">
        <v>44</v>
      </c>
      <c r="B113" s="63" t="s">
        <v>131</v>
      </c>
      <c r="C113" s="4">
        <v>-32279.92016931111</v>
      </c>
      <c r="D113" s="4">
        <v>186611.32030456373</v>
      </c>
      <c r="E113" s="4">
        <v>78885.501195883844</v>
      </c>
      <c r="F113" s="4">
        <v>-68259.076221249532</v>
      </c>
      <c r="G113" s="4">
        <v>-124342.46105382871</v>
      </c>
      <c r="H113" s="4">
        <v>-186596.14584545046</v>
      </c>
      <c r="I113" s="4">
        <v>-202352.93513229338</v>
      </c>
      <c r="J113" s="4">
        <v>-220571.59205786441</v>
      </c>
      <c r="K113" s="4">
        <v>30477.450247373781</v>
      </c>
      <c r="L113" s="4">
        <v>-18644.949679992336</v>
      </c>
      <c r="M113" s="4">
        <f>SUM(C113:L113)</f>
        <v>-557072.80841216864</v>
      </c>
    </row>
    <row r="114" spans="1:25" x14ac:dyDescent="0.25">
      <c r="A114" s="5"/>
      <c r="B114" s="6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25" ht="38.25" x14ac:dyDescent="0.25">
      <c r="A115" s="20" t="s">
        <v>17</v>
      </c>
      <c r="B115" s="6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25" x14ac:dyDescent="0.25">
      <c r="A116" s="21" t="s">
        <v>44</v>
      </c>
      <c r="B116" s="62" t="s">
        <v>131</v>
      </c>
      <c r="C116" s="11">
        <v>123124.15565102047</v>
      </c>
      <c r="D116" s="11">
        <v>87652.710741831339</v>
      </c>
      <c r="E116" s="11">
        <v>25201.10453696725</v>
      </c>
      <c r="F116" s="11">
        <v>79748.366516912618</v>
      </c>
      <c r="G116" s="11">
        <v>104083.36932548725</v>
      </c>
      <c r="H116" s="11">
        <v>57766.323417548156</v>
      </c>
      <c r="I116" s="11">
        <v>37351.288177331502</v>
      </c>
      <c r="J116" s="11">
        <v>96441.777690326067</v>
      </c>
      <c r="K116" s="11">
        <v>19101.164203580262</v>
      </c>
      <c r="L116" s="11">
        <v>12905.595097675636</v>
      </c>
      <c r="M116" s="4">
        <f>SUM(C116:L116)</f>
        <v>643375.85535868048</v>
      </c>
    </row>
    <row r="117" spans="1:25" x14ac:dyDescent="0.25">
      <c r="A117" s="23"/>
      <c r="B117" s="60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25" ht="38.25" x14ac:dyDescent="0.25">
      <c r="A118" s="20" t="s">
        <v>128</v>
      </c>
      <c r="B118" s="62" t="s">
        <v>131</v>
      </c>
      <c r="C118" s="3">
        <v>20656634.473999999</v>
      </c>
      <c r="D118" s="3">
        <v>15671829.8674</v>
      </c>
      <c r="E118" s="3">
        <v>4922958.3955999995</v>
      </c>
      <c r="F118" s="3">
        <v>15783153.047199996</v>
      </c>
      <c r="G118" s="3">
        <v>22536759.288400002</v>
      </c>
      <c r="H118" s="3">
        <v>11231271.9176</v>
      </c>
      <c r="I118" s="3">
        <v>8101853.6410000008</v>
      </c>
      <c r="J118" s="3">
        <v>19221802.378800005</v>
      </c>
      <c r="K118" s="3">
        <v>3314956.9095999999</v>
      </c>
      <c r="L118" s="3">
        <v>2251202.0803999999</v>
      </c>
      <c r="M118" s="4">
        <f t="shared" ref="M118:M127" si="2">SUM(C118:L118)</f>
        <v>123692422.00000001</v>
      </c>
    </row>
    <row r="119" spans="1:25" x14ac:dyDescent="0.25">
      <c r="A119" s="18" t="s">
        <v>45</v>
      </c>
      <c r="B119" s="62"/>
      <c r="C119" s="14">
        <v>19428845.965</v>
      </c>
      <c r="D119" s="14">
        <v>14740328.046499999</v>
      </c>
      <c r="E119" s="14">
        <v>4630347.7209999999</v>
      </c>
      <c r="F119" s="14">
        <v>14845034.401999997</v>
      </c>
      <c r="G119" s="14">
        <v>21197219.969000001</v>
      </c>
      <c r="H119" s="14">
        <v>10563707.866</v>
      </c>
      <c r="I119" s="14">
        <v>7620295.8725000005</v>
      </c>
      <c r="J119" s="14">
        <v>18079297.383000005</v>
      </c>
      <c r="K119" s="14">
        <v>3117922.5860000001</v>
      </c>
      <c r="L119" s="14">
        <v>2117395.1889999998</v>
      </c>
      <c r="M119" s="4">
        <f t="shared" si="2"/>
        <v>116340394.99999999</v>
      </c>
    </row>
    <row r="120" spans="1:25" x14ac:dyDescent="0.25">
      <c r="A120" s="18" t="s">
        <v>46</v>
      </c>
      <c r="B120" s="62"/>
      <c r="C120" s="14">
        <v>923013.50900000008</v>
      </c>
      <c r="D120" s="14">
        <v>700274.32090000005</v>
      </c>
      <c r="E120" s="14">
        <v>219975.6746</v>
      </c>
      <c r="F120" s="14">
        <v>705248.64519999991</v>
      </c>
      <c r="G120" s="14">
        <v>1007024.3194</v>
      </c>
      <c r="H120" s="14">
        <v>501854.05160000001</v>
      </c>
      <c r="I120" s="14">
        <v>362020.26850000001</v>
      </c>
      <c r="J120" s="14">
        <v>858899.99580000003</v>
      </c>
      <c r="K120" s="14">
        <v>148124.3236</v>
      </c>
      <c r="L120" s="14">
        <v>100591.89140000001</v>
      </c>
      <c r="M120" s="4">
        <f t="shared" si="2"/>
        <v>5527026.9999999991</v>
      </c>
    </row>
    <row r="121" spans="1:25" ht="25.5" x14ac:dyDescent="0.25">
      <c r="A121" s="18" t="s">
        <v>47</v>
      </c>
      <c r="B121" s="62"/>
      <c r="C121" s="14">
        <v>304775</v>
      </c>
      <c r="D121" s="14">
        <v>231227.5</v>
      </c>
      <c r="E121" s="14">
        <v>72635</v>
      </c>
      <c r="F121" s="14">
        <v>232870</v>
      </c>
      <c r="G121" s="14">
        <v>332515</v>
      </c>
      <c r="H121" s="14">
        <v>165710</v>
      </c>
      <c r="I121" s="14">
        <v>119537.5</v>
      </c>
      <c r="J121" s="14">
        <v>283605</v>
      </c>
      <c r="K121" s="14">
        <v>48910</v>
      </c>
      <c r="L121" s="14">
        <v>33215</v>
      </c>
      <c r="M121" s="4">
        <f t="shared" si="2"/>
        <v>1825000</v>
      </c>
    </row>
    <row r="122" spans="1:25" ht="51" x14ac:dyDescent="0.25">
      <c r="A122" s="18" t="s">
        <v>48</v>
      </c>
      <c r="B122" s="67"/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4">
        <f t="shared" si="2"/>
        <v>0</v>
      </c>
    </row>
    <row r="123" spans="1:25" ht="38.25" x14ac:dyDescent="0.25">
      <c r="A123" s="20" t="s">
        <v>129</v>
      </c>
      <c r="B123" s="62" t="s">
        <v>132</v>
      </c>
      <c r="C123" s="3">
        <v>20656634.473999999</v>
      </c>
      <c r="D123" s="3">
        <v>15671829.8674</v>
      </c>
      <c r="E123" s="3">
        <v>4922958.3955999995</v>
      </c>
      <c r="F123" s="3">
        <v>15783153.047199996</v>
      </c>
      <c r="G123" s="3">
        <v>22536759.288400002</v>
      </c>
      <c r="H123" s="3">
        <v>11231271.9176</v>
      </c>
      <c r="I123" s="3">
        <v>8101853.6410000008</v>
      </c>
      <c r="J123" s="3">
        <v>19221802.378800005</v>
      </c>
      <c r="K123" s="3">
        <v>3314956.9095999999</v>
      </c>
      <c r="L123" s="3">
        <v>2251202.0803999999</v>
      </c>
      <c r="M123" s="4">
        <f t="shared" si="2"/>
        <v>123692422.00000001</v>
      </c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</row>
    <row r="124" spans="1:25" x14ac:dyDescent="0.25">
      <c r="A124" s="18" t="s">
        <v>49</v>
      </c>
      <c r="B124" s="62"/>
      <c r="C124" s="14">
        <v>19428845.965</v>
      </c>
      <c r="D124" s="14">
        <v>14740328.046499999</v>
      </c>
      <c r="E124" s="14">
        <v>4630347.7209999999</v>
      </c>
      <c r="F124" s="14">
        <v>14845034.401999997</v>
      </c>
      <c r="G124" s="14">
        <v>21197219.969000001</v>
      </c>
      <c r="H124" s="14">
        <v>10563707.866</v>
      </c>
      <c r="I124" s="14">
        <v>7620295.8725000005</v>
      </c>
      <c r="J124" s="14">
        <v>18079297.383000005</v>
      </c>
      <c r="K124" s="14">
        <v>3117922.5860000001</v>
      </c>
      <c r="L124" s="14">
        <v>2117395.1889999998</v>
      </c>
      <c r="M124" s="4">
        <f t="shared" si="2"/>
        <v>116340394.99999999</v>
      </c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</row>
    <row r="125" spans="1:25" x14ac:dyDescent="0.25">
      <c r="A125" s="18" t="s">
        <v>50</v>
      </c>
      <c r="B125" s="62"/>
      <c r="C125" s="14">
        <v>923013.50900000008</v>
      </c>
      <c r="D125" s="14">
        <v>700274.32090000005</v>
      </c>
      <c r="E125" s="14">
        <v>219975.6746</v>
      </c>
      <c r="F125" s="14">
        <v>705248.64519999991</v>
      </c>
      <c r="G125" s="14">
        <v>1007024.3194</v>
      </c>
      <c r="H125" s="14">
        <v>501854.05160000001</v>
      </c>
      <c r="I125" s="14">
        <v>362020.26850000001</v>
      </c>
      <c r="J125" s="14">
        <v>858899.99580000003</v>
      </c>
      <c r="K125" s="14">
        <v>148124.3236</v>
      </c>
      <c r="L125" s="14">
        <v>100591.89140000001</v>
      </c>
      <c r="M125" s="4">
        <f t="shared" si="2"/>
        <v>5527026.9999999991</v>
      </c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</row>
    <row r="126" spans="1:25" ht="25.5" x14ac:dyDescent="0.25">
      <c r="A126" s="18" t="s">
        <v>51</v>
      </c>
      <c r="B126" s="62"/>
      <c r="C126" s="14">
        <v>304775</v>
      </c>
      <c r="D126" s="14">
        <v>231227.5</v>
      </c>
      <c r="E126" s="14">
        <v>72635</v>
      </c>
      <c r="F126" s="14">
        <v>232870</v>
      </c>
      <c r="G126" s="14">
        <v>332515</v>
      </c>
      <c r="H126" s="14">
        <v>165710</v>
      </c>
      <c r="I126" s="14">
        <v>119537.5</v>
      </c>
      <c r="J126" s="14">
        <v>283605</v>
      </c>
      <c r="K126" s="14">
        <v>48910</v>
      </c>
      <c r="L126" s="14">
        <v>33215</v>
      </c>
      <c r="M126" s="4">
        <f t="shared" si="2"/>
        <v>1825000</v>
      </c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</row>
    <row r="127" spans="1:25" ht="63.75" x14ac:dyDescent="0.25">
      <c r="A127" s="18" t="s">
        <v>52</v>
      </c>
      <c r="B127" s="67"/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4">
        <f t="shared" si="2"/>
        <v>0</v>
      </c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</row>
    <row r="128" spans="1:25" x14ac:dyDescent="0.25">
      <c r="A128" s="40"/>
      <c r="B128" s="66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25" ht="25.5" x14ac:dyDescent="0.25">
      <c r="A129" s="22" t="s">
        <v>53</v>
      </c>
      <c r="B129" s="62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25" x14ac:dyDescent="0.25">
      <c r="A130" s="18" t="s">
        <v>54</v>
      </c>
      <c r="B130" s="62" t="s">
        <v>131</v>
      </c>
      <c r="C130" s="14">
        <v>65290442</v>
      </c>
      <c r="D130" s="14">
        <v>146765141</v>
      </c>
      <c r="E130" s="14">
        <v>35416972</v>
      </c>
      <c r="F130" s="14">
        <v>121370842</v>
      </c>
      <c r="G130" s="14">
        <v>97358212</v>
      </c>
      <c r="H130" s="14">
        <v>68999664</v>
      </c>
      <c r="I130" s="14">
        <v>62253763</v>
      </c>
      <c r="J130" s="14">
        <v>77823744</v>
      </c>
      <c r="K130" s="14">
        <v>22634635</v>
      </c>
      <c r="L130" s="14">
        <v>6068627</v>
      </c>
      <c r="M130" s="4">
        <f>SUM(C130:L130)</f>
        <v>703982042</v>
      </c>
    </row>
    <row r="131" spans="1:25" x14ac:dyDescent="0.25">
      <c r="A131" s="18" t="s">
        <v>55</v>
      </c>
      <c r="B131" s="62" t="s">
        <v>131</v>
      </c>
      <c r="C131" s="14">
        <v>32926005</v>
      </c>
      <c r="D131" s="14">
        <v>6299448</v>
      </c>
      <c r="E131" s="14">
        <v>3660697</v>
      </c>
      <c r="F131" s="14">
        <v>13049182</v>
      </c>
      <c r="G131" s="14">
        <v>11715702</v>
      </c>
      <c r="H131" s="14">
        <v>10448767</v>
      </c>
      <c r="I131" s="14">
        <v>35837682</v>
      </c>
      <c r="J131" s="14">
        <v>23870294</v>
      </c>
      <c r="K131" s="14">
        <v>256215</v>
      </c>
      <c r="L131" s="14">
        <v>27838</v>
      </c>
      <c r="M131" s="4">
        <f>SUM(C131:L131)</f>
        <v>138091830</v>
      </c>
    </row>
    <row r="132" spans="1:25" x14ac:dyDescent="0.25">
      <c r="A132" s="41"/>
      <c r="B132" s="68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</row>
    <row r="133" spans="1:25" x14ac:dyDescent="0.25">
      <c r="A133" s="42" t="s">
        <v>56</v>
      </c>
      <c r="B133" s="62" t="s">
        <v>132</v>
      </c>
      <c r="C133" s="4">
        <v>28426416</v>
      </c>
      <c r="D133" s="4">
        <v>54244995</v>
      </c>
      <c r="E133" s="4">
        <v>12130752</v>
      </c>
      <c r="F133" s="4">
        <v>46109094</v>
      </c>
      <c r="G133" s="4">
        <v>39895422</v>
      </c>
      <c r="H133" s="4">
        <v>24606039</v>
      </c>
      <c r="I133" s="4">
        <v>24435105</v>
      </c>
      <c r="J133" s="4">
        <v>32148414</v>
      </c>
      <c r="K133" s="4">
        <v>7587291</v>
      </c>
      <c r="L133" s="4">
        <v>2946618</v>
      </c>
      <c r="M133" s="4">
        <f t="shared" ref="M133:M138" si="3">SUM(C133:L133)</f>
        <v>272530146</v>
      </c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</row>
    <row r="134" spans="1:25" x14ac:dyDescent="0.25">
      <c r="A134" s="18" t="s">
        <v>57</v>
      </c>
      <c r="B134" s="62"/>
      <c r="C134" s="14">
        <v>9742530</v>
      </c>
      <c r="D134" s="14">
        <v>8611197</v>
      </c>
      <c r="E134" s="14">
        <v>2270520</v>
      </c>
      <c r="F134" s="14">
        <v>11435067</v>
      </c>
      <c r="G134" s="14">
        <v>11356884</v>
      </c>
      <c r="H134" s="14">
        <v>5128305</v>
      </c>
      <c r="I134" s="14">
        <v>5902995</v>
      </c>
      <c r="J134" s="14">
        <v>10095603</v>
      </c>
      <c r="K134" s="14">
        <v>1191309</v>
      </c>
      <c r="L134" s="14">
        <v>1265922</v>
      </c>
      <c r="M134" s="4">
        <f t="shared" si="3"/>
        <v>67000332</v>
      </c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</row>
    <row r="135" spans="1:25" x14ac:dyDescent="0.25">
      <c r="A135" s="18" t="s">
        <v>58</v>
      </c>
      <c r="B135" s="62"/>
      <c r="C135" s="14">
        <v>18683886</v>
      </c>
      <c r="D135" s="14">
        <v>45633798</v>
      </c>
      <c r="E135" s="14">
        <v>9860232</v>
      </c>
      <c r="F135" s="14">
        <v>34674027</v>
      </c>
      <c r="G135" s="14">
        <v>28538538</v>
      </c>
      <c r="H135" s="14">
        <v>19477734</v>
      </c>
      <c r="I135" s="14">
        <v>18532110</v>
      </c>
      <c r="J135" s="14">
        <v>22052811</v>
      </c>
      <c r="K135" s="14">
        <v>6395982</v>
      </c>
      <c r="L135" s="14">
        <v>1680696</v>
      </c>
      <c r="M135" s="4">
        <f t="shared" si="3"/>
        <v>205529814</v>
      </c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</row>
    <row r="136" spans="1:25" x14ac:dyDescent="0.25">
      <c r="A136" s="42" t="s">
        <v>59</v>
      </c>
      <c r="B136" s="62" t="s">
        <v>132</v>
      </c>
      <c r="C136" s="4">
        <v>32926005</v>
      </c>
      <c r="D136" s="4">
        <v>6299448</v>
      </c>
      <c r="E136" s="4">
        <v>3660697</v>
      </c>
      <c r="F136" s="4">
        <v>13049182</v>
      </c>
      <c r="G136" s="4">
        <v>11715702</v>
      </c>
      <c r="H136" s="4">
        <v>10448767</v>
      </c>
      <c r="I136" s="4">
        <v>35837682</v>
      </c>
      <c r="J136" s="4">
        <v>23870294</v>
      </c>
      <c r="K136" s="4">
        <v>256215</v>
      </c>
      <c r="L136" s="4">
        <v>27838</v>
      </c>
      <c r="M136" s="4">
        <f t="shared" si="3"/>
        <v>138091830</v>
      </c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</row>
    <row r="137" spans="1:25" x14ac:dyDescent="0.25">
      <c r="A137" s="18" t="s">
        <v>57</v>
      </c>
      <c r="B137" s="62"/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4">
        <f t="shared" si="3"/>
        <v>0</v>
      </c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</row>
    <row r="138" spans="1:25" x14ac:dyDescent="0.25">
      <c r="A138" s="18" t="s">
        <v>58</v>
      </c>
      <c r="B138" s="62"/>
      <c r="C138" s="14">
        <v>32926005</v>
      </c>
      <c r="D138" s="14">
        <v>6299448</v>
      </c>
      <c r="E138" s="14">
        <v>3660697</v>
      </c>
      <c r="F138" s="14">
        <v>13049182</v>
      </c>
      <c r="G138" s="14">
        <v>11715702</v>
      </c>
      <c r="H138" s="14">
        <v>10448767</v>
      </c>
      <c r="I138" s="14">
        <v>35837682</v>
      </c>
      <c r="J138" s="14">
        <v>23870294</v>
      </c>
      <c r="K138" s="14">
        <v>256215</v>
      </c>
      <c r="L138" s="14">
        <v>27838</v>
      </c>
      <c r="M138" s="4">
        <f t="shared" si="3"/>
        <v>138091830</v>
      </c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</row>
    <row r="139" spans="1:25" x14ac:dyDescent="0.25">
      <c r="A139" s="41"/>
      <c r="B139" s="64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25" ht="25.5" x14ac:dyDescent="0.25">
      <c r="A140" s="22" t="s">
        <v>60</v>
      </c>
      <c r="B140" s="62" t="s">
        <v>131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4">
        <f>SUM(C140:L140)</f>
        <v>0</v>
      </c>
    </row>
    <row r="141" spans="1:25" x14ac:dyDescent="0.25">
      <c r="A141" s="43"/>
      <c r="B141" s="64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25" ht="25.5" x14ac:dyDescent="0.25">
      <c r="A142" s="22" t="s">
        <v>61</v>
      </c>
      <c r="B142" s="62" t="s">
        <v>131</v>
      </c>
      <c r="C142" s="7">
        <v>4072200</v>
      </c>
      <c r="D142" s="7">
        <v>812800</v>
      </c>
      <c r="E142" s="7">
        <v>472300</v>
      </c>
      <c r="F142" s="7">
        <v>1669100</v>
      </c>
      <c r="G142" s="7">
        <v>1511700</v>
      </c>
      <c r="H142" s="7">
        <v>1348200</v>
      </c>
      <c r="I142" s="7">
        <v>4601400</v>
      </c>
      <c r="J142" s="7">
        <v>3036700</v>
      </c>
      <c r="K142" s="7">
        <v>33100</v>
      </c>
      <c r="L142" s="7">
        <v>3600</v>
      </c>
      <c r="M142" s="4">
        <f>SUM(C142:L142)</f>
        <v>17561100</v>
      </c>
    </row>
    <row r="143" spans="1:25" x14ac:dyDescent="0.25">
      <c r="A143" s="23"/>
      <c r="B143" s="66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25" ht="51" x14ac:dyDescent="0.25">
      <c r="A144" s="22" t="s">
        <v>62</v>
      </c>
      <c r="B144" s="6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25" x14ac:dyDescent="0.25">
      <c r="A145" s="18" t="s">
        <v>63</v>
      </c>
      <c r="B145" s="62" t="s">
        <v>131</v>
      </c>
      <c r="C145" s="7">
        <v>25874000</v>
      </c>
      <c r="D145" s="7">
        <v>-37068000</v>
      </c>
      <c r="E145" s="7">
        <v>-8665000</v>
      </c>
      <c r="F145" s="7">
        <v>-1624000</v>
      </c>
      <c r="G145" s="7">
        <v>15670000</v>
      </c>
      <c r="H145" s="7">
        <v>-11369000</v>
      </c>
      <c r="I145" s="7">
        <v>193000</v>
      </c>
      <c r="J145" s="7">
        <v>19336000</v>
      </c>
      <c r="K145" s="7">
        <v>-7376000</v>
      </c>
      <c r="L145" s="7">
        <v>5029000</v>
      </c>
      <c r="M145" s="4">
        <f>SUM(C145:L145)</f>
        <v>0</v>
      </c>
    </row>
    <row r="146" spans="1:25" x14ac:dyDescent="0.25">
      <c r="A146" s="18" t="s">
        <v>64</v>
      </c>
      <c r="B146" s="62" t="s">
        <v>131</v>
      </c>
      <c r="C146" s="7">
        <v>-3204000</v>
      </c>
      <c r="D146" s="7">
        <v>2744000</v>
      </c>
      <c r="E146" s="7">
        <v>195000</v>
      </c>
      <c r="F146" s="7">
        <v>1003000</v>
      </c>
      <c r="G146" s="7">
        <v>2251000</v>
      </c>
      <c r="H146" s="7">
        <v>212000</v>
      </c>
      <c r="I146" s="7">
        <v>-3846000</v>
      </c>
      <c r="J146" s="7">
        <v>-399000</v>
      </c>
      <c r="K146" s="7">
        <v>488000</v>
      </c>
      <c r="L146" s="7">
        <v>556000</v>
      </c>
      <c r="M146" s="4">
        <f>SUM(C146:L146)</f>
        <v>0</v>
      </c>
    </row>
    <row r="147" spans="1:25" x14ac:dyDescent="0.25">
      <c r="A147" s="23"/>
      <c r="B147" s="66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25" ht="25.5" x14ac:dyDescent="0.25">
      <c r="A148" s="20" t="s">
        <v>65</v>
      </c>
      <c r="B148" s="6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25" x14ac:dyDescent="0.25">
      <c r="A149" s="18" t="s">
        <v>66</v>
      </c>
      <c r="B149" s="62" t="s">
        <v>132</v>
      </c>
      <c r="C149" s="14">
        <v>12261.57</v>
      </c>
      <c r="D149" s="14">
        <v>10199.18</v>
      </c>
      <c r="E149" s="14">
        <v>1846.7</v>
      </c>
      <c r="F149" s="14">
        <v>5484.06</v>
      </c>
      <c r="G149" s="14">
        <v>18619.349999999999</v>
      </c>
      <c r="H149" s="14">
        <v>6559.94</v>
      </c>
      <c r="I149" s="14">
        <v>6234.4</v>
      </c>
      <c r="J149" s="14">
        <v>11375.95</v>
      </c>
      <c r="K149" s="14">
        <v>2117.36</v>
      </c>
      <c r="L149" s="14">
        <v>0</v>
      </c>
      <c r="M149" s="4">
        <f>SUM(C149:L149)</f>
        <v>74698.510000000009</v>
      </c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</row>
    <row r="150" spans="1:25" x14ac:dyDescent="0.25">
      <c r="A150" s="18" t="s">
        <v>67</v>
      </c>
      <c r="B150" s="62" t="s">
        <v>132</v>
      </c>
      <c r="C150" s="14">
        <v>46350</v>
      </c>
      <c r="D150" s="14">
        <v>434860</v>
      </c>
      <c r="E150" s="14">
        <v>14400</v>
      </c>
      <c r="F150" s="14">
        <v>44740</v>
      </c>
      <c r="G150" s="14">
        <v>105770</v>
      </c>
      <c r="H150" s="14">
        <v>309440</v>
      </c>
      <c r="I150" s="14">
        <v>24790</v>
      </c>
      <c r="J150" s="14">
        <v>158700</v>
      </c>
      <c r="K150" s="14">
        <v>223810</v>
      </c>
      <c r="L150" s="14">
        <v>0</v>
      </c>
      <c r="M150" s="4">
        <f>SUM(C150:L150)</f>
        <v>1362860</v>
      </c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</row>
    <row r="151" spans="1:25" x14ac:dyDescent="0.25">
      <c r="A151" s="23"/>
      <c r="B151" s="66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25" x14ac:dyDescent="0.25">
      <c r="A152" s="20" t="s">
        <v>68</v>
      </c>
      <c r="B152" s="6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25" x14ac:dyDescent="0.25">
      <c r="A153" s="18" t="s">
        <v>66</v>
      </c>
      <c r="B153" s="62" t="s">
        <v>131</v>
      </c>
      <c r="C153" s="14">
        <v>-640</v>
      </c>
      <c r="D153" s="14">
        <v>0</v>
      </c>
      <c r="E153" s="14">
        <v>0</v>
      </c>
      <c r="F153" s="14">
        <v>-570.79999999999995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4">
        <f>SUM(C153:L153)</f>
        <v>-1210.8</v>
      </c>
    </row>
    <row r="154" spans="1:25" x14ac:dyDescent="0.25">
      <c r="A154" s="18" t="s">
        <v>67</v>
      </c>
      <c r="B154" s="62" t="s">
        <v>131</v>
      </c>
      <c r="C154" s="14">
        <v>23180</v>
      </c>
      <c r="D154" s="14">
        <v>217440</v>
      </c>
      <c r="E154" s="14">
        <v>7200</v>
      </c>
      <c r="F154" s="14">
        <v>22370</v>
      </c>
      <c r="G154" s="14">
        <v>52890</v>
      </c>
      <c r="H154" s="14">
        <v>154730</v>
      </c>
      <c r="I154" s="14">
        <v>12400</v>
      </c>
      <c r="J154" s="14">
        <v>79350</v>
      </c>
      <c r="K154" s="14">
        <v>111910</v>
      </c>
      <c r="L154" s="14">
        <v>0</v>
      </c>
      <c r="M154" s="4">
        <f>SUM(C154:L154)</f>
        <v>681470</v>
      </c>
    </row>
    <row r="155" spans="1:25" x14ac:dyDescent="0.25">
      <c r="A155" s="41"/>
      <c r="B155" s="64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1:25" ht="25.5" x14ac:dyDescent="0.25">
      <c r="A156" s="20" t="s">
        <v>69</v>
      </c>
      <c r="B156" s="62" t="s">
        <v>131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4">
        <f>SUM(C156:L156)</f>
        <v>0</v>
      </c>
    </row>
    <row r="157" spans="1:25" x14ac:dyDescent="0.25">
      <c r="A157" s="41"/>
      <c r="B157" s="64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1:25" ht="25.5" x14ac:dyDescent="0.25">
      <c r="A158" s="20" t="s">
        <v>70</v>
      </c>
      <c r="B158" s="67" t="s">
        <v>131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4">
        <f>SUM(C158:L158)</f>
        <v>0</v>
      </c>
    </row>
    <row r="159" spans="1:25" x14ac:dyDescent="0.25">
      <c r="A159" s="41"/>
      <c r="B159" s="69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1:25" ht="25.5" x14ac:dyDescent="0.25">
      <c r="A160" s="20" t="s">
        <v>71</v>
      </c>
      <c r="B160" s="67" t="s">
        <v>132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4">
        <f>SUM(C160:L160)</f>
        <v>0</v>
      </c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</row>
    <row r="161" spans="1:13" x14ac:dyDescent="0.25">
      <c r="A161" s="23"/>
      <c r="B161" s="60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39"/>
    </row>
    <row r="162" spans="1:13" x14ac:dyDescent="0.25">
      <c r="A162" s="23"/>
      <c r="B162" s="60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5">
      <c r="A163" s="13" t="s">
        <v>72</v>
      </c>
      <c r="B163" s="6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5"/>
      <c r="B164" s="6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ht="38.25" x14ac:dyDescent="0.25">
      <c r="A165" s="20" t="s">
        <v>14</v>
      </c>
      <c r="B165" s="6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21" t="s">
        <v>73</v>
      </c>
      <c r="B166" s="63" t="s">
        <v>131</v>
      </c>
      <c r="C166" s="4">
        <v>-84312.495216779411</v>
      </c>
      <c r="D166" s="4">
        <v>689373.12697837269</v>
      </c>
      <c r="E166" s="4">
        <v>122074.31978766376</v>
      </c>
      <c r="F166" s="4">
        <v>-200955.73013550509</v>
      </c>
      <c r="G166" s="4">
        <v>17798.913024126552</v>
      </c>
      <c r="H166" s="4">
        <v>-100643.69522695779</v>
      </c>
      <c r="I166" s="4">
        <v>-7121.1234028518666</v>
      </c>
      <c r="J166" s="4">
        <v>-184511.11320178118</v>
      </c>
      <c r="K166" s="4">
        <v>125797.13911541924</v>
      </c>
      <c r="L166" s="4">
        <v>-132935.89098001027</v>
      </c>
      <c r="M166" s="4">
        <f>SUM(C166:L166)</f>
        <v>244563.45074169664</v>
      </c>
    </row>
    <row r="167" spans="1:13" x14ac:dyDescent="0.25">
      <c r="A167" s="5"/>
      <c r="B167" s="6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ht="38.25" x14ac:dyDescent="0.25">
      <c r="A168" s="20" t="s">
        <v>16</v>
      </c>
      <c r="B168" s="6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21" t="s">
        <v>73</v>
      </c>
      <c r="B169" s="63" t="s">
        <v>131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f>SUM(C169:L169)</f>
        <v>0</v>
      </c>
    </row>
    <row r="170" spans="1:13" x14ac:dyDescent="0.25">
      <c r="A170" s="5"/>
      <c r="B170" s="6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ht="38.25" x14ac:dyDescent="0.25">
      <c r="A171" s="20" t="s">
        <v>17</v>
      </c>
      <c r="B171" s="6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21" t="s">
        <v>73</v>
      </c>
      <c r="B172" s="62" t="s">
        <v>131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4">
        <f>SUM(C172:L172)</f>
        <v>0</v>
      </c>
    </row>
    <row r="173" spans="1:13" x14ac:dyDescent="0.25">
      <c r="A173" s="23"/>
      <c r="B173" s="66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 spans="1:13" x14ac:dyDescent="0.25">
      <c r="A174" s="20" t="s">
        <v>74</v>
      </c>
      <c r="B174" s="62" t="s">
        <v>131</v>
      </c>
      <c r="C174" s="3">
        <v>2992464.6706792405</v>
      </c>
      <c r="D174" s="3">
        <v>8789646.1354843397</v>
      </c>
      <c r="E174" s="3">
        <v>1291057.1007886762</v>
      </c>
      <c r="F174" s="3">
        <v>2592739.9590875912</v>
      </c>
      <c r="G174" s="3">
        <v>4047202.008520795</v>
      </c>
      <c r="H174" s="3">
        <v>1739253.1569617067</v>
      </c>
      <c r="I174" s="3">
        <v>1546605.8199875581</v>
      </c>
      <c r="J174" s="3">
        <v>3323423.7935472894</v>
      </c>
      <c r="K174" s="3">
        <v>1946947.3271648185</v>
      </c>
      <c r="L174" s="3">
        <v>583424.6850796385</v>
      </c>
      <c r="M174" s="4">
        <f>SUM(C174:L174)</f>
        <v>28852764.657301649</v>
      </c>
    </row>
    <row r="175" spans="1:13" x14ac:dyDescent="0.25">
      <c r="A175" s="18" t="s">
        <v>75</v>
      </c>
      <c r="B175" s="62"/>
      <c r="C175" s="14">
        <v>2163961.588</v>
      </c>
      <c r="D175" s="14">
        <v>7291612</v>
      </c>
      <c r="E175" s="14">
        <v>841225</v>
      </c>
      <c r="F175" s="14">
        <v>1039819.43</v>
      </c>
      <c r="G175" s="14">
        <v>1963066.36</v>
      </c>
      <c r="H175" s="14">
        <v>757494.9</v>
      </c>
      <c r="I175" s="14">
        <v>724998.75199999998</v>
      </c>
      <c r="J175" s="14">
        <v>1475763.2291939999</v>
      </c>
      <c r="K175" s="14">
        <v>1555407.05</v>
      </c>
      <c r="L175" s="14">
        <v>368632.78</v>
      </c>
      <c r="M175" s="4">
        <f>SUM(C175:L175)</f>
        <v>18181981.089194</v>
      </c>
    </row>
    <row r="176" spans="1:13" x14ac:dyDescent="0.25">
      <c r="A176" s="18" t="s">
        <v>76</v>
      </c>
      <c r="B176" s="62"/>
      <c r="C176" s="14">
        <v>759772.29267924069</v>
      </c>
      <c r="D176" s="14">
        <v>1372188.2354843393</v>
      </c>
      <c r="E176" s="14">
        <v>417975.63078867621</v>
      </c>
      <c r="F176" s="14">
        <v>1451304.7490875914</v>
      </c>
      <c r="G176" s="14">
        <v>1975789.8985207949</v>
      </c>
      <c r="H176" s="14">
        <v>913287.74696170655</v>
      </c>
      <c r="I176" s="14">
        <v>750443.20798755798</v>
      </c>
      <c r="J176" s="14">
        <v>1733896.4743532895</v>
      </c>
      <c r="K176" s="14">
        <v>355695.17716481833</v>
      </c>
      <c r="L176" s="14">
        <v>203777.28507963844</v>
      </c>
      <c r="M176" s="4">
        <f>SUM(C176:L176)</f>
        <v>9934130.6981076542</v>
      </c>
    </row>
    <row r="177" spans="1:13" ht="25.5" x14ac:dyDescent="0.25">
      <c r="A177" s="18" t="s">
        <v>77</v>
      </c>
      <c r="B177" s="62"/>
      <c r="C177" s="14">
        <v>68730.789999999994</v>
      </c>
      <c r="D177" s="14">
        <v>125845.9</v>
      </c>
      <c r="E177" s="14">
        <v>31856.47</v>
      </c>
      <c r="F177" s="14">
        <v>101615.78</v>
      </c>
      <c r="G177" s="14">
        <v>108345.75</v>
      </c>
      <c r="H177" s="14">
        <v>68470.509999999995</v>
      </c>
      <c r="I177" s="14">
        <v>71163.86</v>
      </c>
      <c r="J177" s="14">
        <v>113764.09</v>
      </c>
      <c r="K177" s="14">
        <v>35845.1</v>
      </c>
      <c r="L177" s="14">
        <v>11014.62</v>
      </c>
      <c r="M177" s="4">
        <f>SUM(C177:L177)</f>
        <v>736652.87</v>
      </c>
    </row>
    <row r="178" spans="1:13" x14ac:dyDescent="0.25">
      <c r="A178" s="23"/>
      <c r="B178" s="60"/>
      <c r="C178" s="39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5">
      <c r="A179" s="23"/>
      <c r="B179" s="60"/>
      <c r="C179" s="39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5">
      <c r="A180" s="13" t="s">
        <v>78</v>
      </c>
      <c r="B180" s="6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5"/>
      <c r="B181" s="6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ht="38.25" x14ac:dyDescent="0.25">
      <c r="A182" s="20" t="s">
        <v>14</v>
      </c>
      <c r="B182" s="6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21" t="s">
        <v>79</v>
      </c>
      <c r="B183" s="63" t="s">
        <v>131</v>
      </c>
      <c r="C183" s="4">
        <v>374042.21453446709</v>
      </c>
      <c r="D183" s="4">
        <v>113780.6127247382</v>
      </c>
      <c r="E183" s="4">
        <v>83162.267755778041</v>
      </c>
      <c r="F183" s="4">
        <v>865737.76206316799</v>
      </c>
      <c r="G183" s="4">
        <v>1277856.3237077892</v>
      </c>
      <c r="H183" s="4">
        <v>397238.68022322096</v>
      </c>
      <c r="I183" s="4">
        <v>-591571.46303378511</v>
      </c>
      <c r="J183" s="4">
        <v>1086824.1430559251</v>
      </c>
      <c r="K183" s="4">
        <v>62555.012602313189</v>
      </c>
      <c r="L183" s="4">
        <v>312606.55728697358</v>
      </c>
      <c r="M183" s="4">
        <f>SUM(C183:L183)</f>
        <v>3982232.110920588</v>
      </c>
    </row>
    <row r="184" spans="1:13" x14ac:dyDescent="0.25">
      <c r="A184" s="5"/>
      <c r="B184" s="6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ht="38.25" x14ac:dyDescent="0.25">
      <c r="A185" s="22" t="s">
        <v>110</v>
      </c>
      <c r="B185" s="6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18" t="s">
        <v>80</v>
      </c>
      <c r="B186" s="62" t="s">
        <v>131</v>
      </c>
      <c r="C186" s="7">
        <v>7567039.5718924981</v>
      </c>
      <c r="D186" s="7">
        <v>7256670.985568095</v>
      </c>
      <c r="E186" s="7">
        <v>1976836.829331201</v>
      </c>
      <c r="F186" s="7">
        <v>9578581.6459957995</v>
      </c>
      <c r="G186" s="7">
        <v>9804317.8532667998</v>
      </c>
      <c r="H186" s="7">
        <v>4427816.3716348996</v>
      </c>
      <c r="I186" s="7">
        <v>4069817.5831562025</v>
      </c>
      <c r="J186" s="7">
        <v>8994200.5284336042</v>
      </c>
      <c r="K186" s="7">
        <v>1175300.4671435002</v>
      </c>
      <c r="L186" s="7">
        <v>1229684.7993093999</v>
      </c>
      <c r="M186" s="4">
        <f t="shared" ref="M186:M194" si="4">SUM(C186:L186)</f>
        <v>56080266.63573201</v>
      </c>
    </row>
    <row r="187" spans="1:13" x14ac:dyDescent="0.25">
      <c r="A187" s="18" t="s">
        <v>81</v>
      </c>
      <c r="B187" s="62" t="s">
        <v>131</v>
      </c>
      <c r="C187" s="7">
        <v>2807369.3494699993</v>
      </c>
      <c r="D187" s="7">
        <v>2692222.6995803979</v>
      </c>
      <c r="E187" s="7">
        <v>733405.85454080033</v>
      </c>
      <c r="F187" s="7">
        <v>3553650.8391271993</v>
      </c>
      <c r="G187" s="7">
        <v>3637675.5701775993</v>
      </c>
      <c r="H187" s="7">
        <v>1643644.3110892</v>
      </c>
      <c r="I187" s="7">
        <v>1509960.3738072007</v>
      </c>
      <c r="J187" s="7">
        <v>3336845.624582401</v>
      </c>
      <c r="K187" s="7">
        <v>436036.11115400004</v>
      </c>
      <c r="L187" s="7">
        <v>456212.68162959989</v>
      </c>
      <c r="M187" s="4">
        <f t="shared" si="4"/>
        <v>20807023.415158398</v>
      </c>
    </row>
    <row r="188" spans="1:13" x14ac:dyDescent="0.25">
      <c r="A188" s="18" t="s">
        <v>82</v>
      </c>
      <c r="B188" s="62" t="s">
        <v>131</v>
      </c>
      <c r="C188" s="7">
        <v>1234469.7210649997</v>
      </c>
      <c r="D188" s="7">
        <v>1183836.8918657992</v>
      </c>
      <c r="E188" s="7">
        <v>322496.68924160016</v>
      </c>
      <c r="F188" s="7">
        <v>1562628.1454443997</v>
      </c>
      <c r="G188" s="7">
        <v>1599575.8973751997</v>
      </c>
      <c r="H188" s="7">
        <v>722751.0461433999</v>
      </c>
      <c r="I188" s="7">
        <v>663966.9133044004</v>
      </c>
      <c r="J188" s="7">
        <v>1467293.5316448007</v>
      </c>
      <c r="K188" s="7">
        <v>191735.85998300003</v>
      </c>
      <c r="L188" s="7">
        <v>200607.99692919996</v>
      </c>
      <c r="M188" s="4">
        <f t="shared" si="4"/>
        <v>9149362.6929968018</v>
      </c>
    </row>
    <row r="189" spans="1:13" x14ac:dyDescent="0.25">
      <c r="A189" s="18" t="s">
        <v>83</v>
      </c>
      <c r="B189" s="62" t="s">
        <v>131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4">
        <f t="shared" si="4"/>
        <v>0</v>
      </c>
    </row>
    <row r="190" spans="1:13" x14ac:dyDescent="0.25">
      <c r="A190" s="18" t="s">
        <v>84</v>
      </c>
      <c r="B190" s="62" t="s">
        <v>131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4">
        <f t="shared" si="4"/>
        <v>0</v>
      </c>
    </row>
    <row r="191" spans="1:13" x14ac:dyDescent="0.25">
      <c r="A191" s="18" t="s">
        <v>85</v>
      </c>
      <c r="B191" s="62" t="s">
        <v>131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4">
        <f t="shared" si="4"/>
        <v>0</v>
      </c>
    </row>
    <row r="192" spans="1:13" ht="25.5" x14ac:dyDescent="0.25">
      <c r="A192" s="18" t="s">
        <v>86</v>
      </c>
      <c r="B192" s="62" t="s">
        <v>131</v>
      </c>
      <c r="C192" s="7">
        <v>4881584.9331374988</v>
      </c>
      <c r="D192" s="7">
        <v>4681362.5607914962</v>
      </c>
      <c r="E192" s="7">
        <v>1275280.3510080006</v>
      </c>
      <c r="F192" s="7">
        <v>6179254.0397969987</v>
      </c>
      <c r="G192" s="7">
        <v>6325360.1662259987</v>
      </c>
      <c r="H192" s="7">
        <v>2858045.4887294997</v>
      </c>
      <c r="I192" s="7">
        <v>2625589.6153470012</v>
      </c>
      <c r="J192" s="7">
        <v>5802263.0076240022</v>
      </c>
      <c r="K192" s="7">
        <v>758199.95360250014</v>
      </c>
      <c r="L192" s="7">
        <v>793283.91662099981</v>
      </c>
      <c r="M192" s="4">
        <f t="shared" si="4"/>
        <v>36180224.032883994</v>
      </c>
    </row>
    <row r="193" spans="1:25" x14ac:dyDescent="0.25">
      <c r="A193" s="18" t="s">
        <v>87</v>
      </c>
      <c r="B193" s="62" t="s">
        <v>131</v>
      </c>
      <c r="C193" s="7">
        <v>130575.31857999995</v>
      </c>
      <c r="D193" s="7">
        <v>125219.6604455999</v>
      </c>
      <c r="E193" s="7">
        <v>34111.900211200009</v>
      </c>
      <c r="F193" s="7">
        <v>165286.08554079995</v>
      </c>
      <c r="G193" s="7">
        <v>169194.21256639995</v>
      </c>
      <c r="H193" s="7">
        <v>76448.572608799994</v>
      </c>
      <c r="I193" s="7">
        <v>70230.715060800023</v>
      </c>
      <c r="J193" s="7">
        <v>155202.12207360004</v>
      </c>
      <c r="K193" s="7">
        <v>20280.749356</v>
      </c>
      <c r="L193" s="7">
        <v>21219.194494399995</v>
      </c>
      <c r="M193" s="4">
        <f t="shared" si="4"/>
        <v>967768.53093759972</v>
      </c>
    </row>
    <row r="194" spans="1:25" x14ac:dyDescent="0.25">
      <c r="A194" s="18" t="s">
        <v>88</v>
      </c>
      <c r="B194" s="62" t="s">
        <v>131</v>
      </c>
      <c r="C194" s="7">
        <v>1386363.4590049996</v>
      </c>
      <c r="D194" s="7">
        <v>1329500.5785065992</v>
      </c>
      <c r="E194" s="7">
        <v>362177.87928320019</v>
      </c>
      <c r="F194" s="7">
        <v>1754899.7143387997</v>
      </c>
      <c r="G194" s="7">
        <v>1796393.6548503998</v>
      </c>
      <c r="H194" s="7">
        <v>811681.0183618</v>
      </c>
      <c r="I194" s="7">
        <v>745663.8675588005</v>
      </c>
      <c r="J194" s="7">
        <v>1647834.7756896007</v>
      </c>
      <c r="K194" s="7">
        <v>215327.75209100003</v>
      </c>
      <c r="L194" s="7">
        <v>225291.54970839998</v>
      </c>
      <c r="M194" s="4">
        <f t="shared" si="4"/>
        <v>10275134.249393599</v>
      </c>
    </row>
    <row r="195" spans="1:25" x14ac:dyDescent="0.25">
      <c r="A195" s="8"/>
      <c r="B195" s="62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25" x14ac:dyDescent="0.25">
      <c r="A196" s="8"/>
      <c r="B196" s="62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25" ht="38.25" x14ac:dyDescent="0.25">
      <c r="A197" s="20" t="s">
        <v>111</v>
      </c>
      <c r="B197" s="6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25" x14ac:dyDescent="0.25">
      <c r="A198" s="18" t="s">
        <v>89</v>
      </c>
      <c r="B198" s="62" t="s">
        <v>131</v>
      </c>
      <c r="C198" s="7">
        <v>134988.13191236235</v>
      </c>
      <c r="D198" s="7">
        <v>525.35740641575921</v>
      </c>
      <c r="E198" s="7">
        <v>7049.3588983088321</v>
      </c>
      <c r="F198" s="7">
        <v>87961.718501499752</v>
      </c>
      <c r="G198" s="7">
        <v>104392.70957373004</v>
      </c>
      <c r="H198" s="7">
        <v>42496.720701209088</v>
      </c>
      <c r="I198" s="7">
        <v>78972.375045914014</v>
      </c>
      <c r="J198" s="7">
        <v>81935.018231882699</v>
      </c>
      <c r="K198" s="7">
        <v>624.94756924726289</v>
      </c>
      <c r="L198" s="7">
        <v>5088.9414128231438</v>
      </c>
      <c r="M198" s="4">
        <f>SUM(C198:L198)</f>
        <v>544035.27925339295</v>
      </c>
    </row>
    <row r="199" spans="1:25" ht="25.5" x14ac:dyDescent="0.25">
      <c r="A199" s="21" t="s">
        <v>90</v>
      </c>
      <c r="B199" s="62" t="s">
        <v>131</v>
      </c>
      <c r="C199" s="7">
        <v>40871.327562313476</v>
      </c>
      <c r="D199" s="7">
        <v>158.99824641055335</v>
      </c>
      <c r="E199" s="7">
        <v>2133.3410783045897</v>
      </c>
      <c r="F199" s="7">
        <v>26622.503321288117</v>
      </c>
      <c r="G199" s="7">
        <v>31598.664078681988</v>
      </c>
      <c r="H199" s="7">
        <v>12861.202472177549</v>
      </c>
      <c r="I199" s="7">
        <v>23905.100564979395</v>
      </c>
      <c r="J199" s="7">
        <v>24791.076129345278</v>
      </c>
      <c r="K199" s="7">
        <v>189.05220559644897</v>
      </c>
      <c r="L199" s="7">
        <v>1539.9457441500244</v>
      </c>
      <c r="M199" s="4">
        <f>SUM(C199:L199)</f>
        <v>164671.21140324741</v>
      </c>
    </row>
    <row r="200" spans="1:25" x14ac:dyDescent="0.25">
      <c r="A200" s="21" t="s">
        <v>91</v>
      </c>
      <c r="B200" s="62" t="s">
        <v>131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4">
        <f>SUM(C200:L200)</f>
        <v>0</v>
      </c>
    </row>
    <row r="201" spans="1:25" ht="38.25" x14ac:dyDescent="0.25">
      <c r="A201" s="20" t="s">
        <v>112</v>
      </c>
      <c r="B201" s="6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25" x14ac:dyDescent="0.25">
      <c r="A202" s="18" t="s">
        <v>89</v>
      </c>
      <c r="B202" s="62" t="s">
        <v>132</v>
      </c>
      <c r="C202" s="7">
        <v>52009.979269854164</v>
      </c>
      <c r="D202" s="7">
        <v>7760.462824455899</v>
      </c>
      <c r="E202" s="7">
        <v>14004.831240310148</v>
      </c>
      <c r="F202" s="7">
        <v>46153.346065699421</v>
      </c>
      <c r="G202" s="7">
        <v>180757.28488522104</v>
      </c>
      <c r="H202" s="7">
        <v>96853.720349717463</v>
      </c>
      <c r="I202" s="7">
        <v>16941.875850218432</v>
      </c>
      <c r="J202" s="7">
        <v>301796.53142743156</v>
      </c>
      <c r="K202" s="7">
        <v>20455.511282904496</v>
      </c>
      <c r="L202" s="7">
        <v>10976.020969126648</v>
      </c>
      <c r="M202" s="4">
        <f>SUM(C202:L202)</f>
        <v>747709.56416493934</v>
      </c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</row>
    <row r="203" spans="1:25" ht="25.5" x14ac:dyDescent="0.25">
      <c r="A203" s="21" t="s">
        <v>90</v>
      </c>
      <c r="B203" s="62" t="s">
        <v>132</v>
      </c>
      <c r="C203" s="7">
        <v>15747.435490309706</v>
      </c>
      <c r="D203" s="7">
        <v>2348.6867518267932</v>
      </c>
      <c r="E203" s="7">
        <v>4238.2693533797346</v>
      </c>
      <c r="F203" s="7">
        <v>13968.776757149111</v>
      </c>
      <c r="G203" s="7">
        <v>54713.482849381297</v>
      </c>
      <c r="H203" s="7">
        <v>29311.798346970772</v>
      </c>
      <c r="I203" s="7">
        <v>5128.3407105763845</v>
      </c>
      <c r="J203" s="7">
        <v>91314.567905697317</v>
      </c>
      <c r="K203" s="7">
        <v>6187.9743436622384</v>
      </c>
      <c r="L203" s="7">
        <v>3321.4131207164319</v>
      </c>
      <c r="M203" s="4">
        <f>SUM(C203:L203)</f>
        <v>226280.74562966978</v>
      </c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</row>
    <row r="204" spans="1:25" x14ac:dyDescent="0.25">
      <c r="A204" s="21" t="s">
        <v>91</v>
      </c>
      <c r="B204" s="62" t="s">
        <v>132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4">
        <f>SUM(C204:L204)</f>
        <v>0</v>
      </c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</row>
    <row r="205" spans="1:25" x14ac:dyDescent="0.25">
      <c r="A205" s="23"/>
      <c r="B205" s="23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25" x14ac:dyDescent="0.25">
      <c r="A206" s="23"/>
      <c r="B206" s="23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25" x14ac:dyDescent="0.25">
      <c r="A207" s="23"/>
      <c r="B207" s="23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spans="1:25" x14ac:dyDescent="0.25">
      <c r="A208" s="23"/>
      <c r="B208" s="23"/>
      <c r="C208" s="25" t="s">
        <v>0</v>
      </c>
      <c r="D208" s="25" t="s">
        <v>0</v>
      </c>
      <c r="E208" s="25" t="s">
        <v>0</v>
      </c>
      <c r="F208" s="25" t="s">
        <v>0</v>
      </c>
      <c r="G208" s="25" t="s">
        <v>0</v>
      </c>
      <c r="H208" s="25" t="s">
        <v>0</v>
      </c>
      <c r="I208" s="25" t="s">
        <v>0</v>
      </c>
      <c r="J208" s="25" t="s">
        <v>0</v>
      </c>
      <c r="K208" s="25" t="s">
        <v>0</v>
      </c>
      <c r="L208" s="25" t="s">
        <v>0</v>
      </c>
      <c r="M208" s="25" t="s">
        <v>0</v>
      </c>
    </row>
    <row r="209" spans="1:13" x14ac:dyDescent="0.25">
      <c r="A209" s="20"/>
      <c r="B209" s="20"/>
      <c r="C209" s="26">
        <v>2024</v>
      </c>
      <c r="D209" s="26">
        <v>2024</v>
      </c>
      <c r="E209" s="26">
        <v>2024</v>
      </c>
      <c r="F209" s="26">
        <v>2024</v>
      </c>
      <c r="G209" s="26">
        <v>2024</v>
      </c>
      <c r="H209" s="26">
        <v>2024</v>
      </c>
      <c r="I209" s="26">
        <v>2024</v>
      </c>
      <c r="J209" s="26">
        <v>2024</v>
      </c>
      <c r="K209" s="26">
        <v>2024</v>
      </c>
      <c r="L209" s="26">
        <v>2024</v>
      </c>
      <c r="M209" s="26">
        <v>2023</v>
      </c>
    </row>
    <row r="210" spans="1:13" x14ac:dyDescent="0.25">
      <c r="A210" s="27"/>
      <c r="B210" s="27"/>
      <c r="C210" s="28" t="s">
        <v>2</v>
      </c>
      <c r="D210" s="28" t="s">
        <v>3</v>
      </c>
      <c r="E210" s="28" t="s">
        <v>102</v>
      </c>
      <c r="F210" s="28" t="s">
        <v>103</v>
      </c>
      <c r="G210" s="28" t="s">
        <v>104</v>
      </c>
      <c r="H210" s="28" t="s">
        <v>105</v>
      </c>
      <c r="I210" s="28" t="s">
        <v>106</v>
      </c>
      <c r="J210" s="28" t="s">
        <v>107</v>
      </c>
      <c r="K210" s="28" t="s">
        <v>108</v>
      </c>
      <c r="L210" s="28" t="s">
        <v>109</v>
      </c>
      <c r="M210" s="28" t="s">
        <v>100</v>
      </c>
    </row>
    <row r="211" spans="1:13" x14ac:dyDescent="0.25">
      <c r="A211" s="29"/>
      <c r="B211" s="29"/>
      <c r="C211" s="30" t="s">
        <v>11</v>
      </c>
      <c r="D211" s="30" t="s">
        <v>11</v>
      </c>
      <c r="E211" s="30" t="s">
        <v>11</v>
      </c>
      <c r="F211" s="30" t="s">
        <v>11</v>
      </c>
      <c r="G211" s="30" t="s">
        <v>11</v>
      </c>
      <c r="H211" s="30" t="s">
        <v>11</v>
      </c>
      <c r="I211" s="30" t="s">
        <v>11</v>
      </c>
      <c r="J211" s="30" t="s">
        <v>11</v>
      </c>
      <c r="K211" s="30" t="s">
        <v>11</v>
      </c>
      <c r="L211" s="30" t="s">
        <v>11</v>
      </c>
      <c r="M211" s="30" t="s">
        <v>11</v>
      </c>
    </row>
    <row r="212" spans="1:13" ht="25.5" x14ac:dyDescent="0.25">
      <c r="A212" s="31" t="s">
        <v>92</v>
      </c>
      <c r="B212" s="31"/>
      <c r="C212" s="32">
        <v>34477762.457278073</v>
      </c>
      <c r="D212" s="32">
        <v>39970392.82016287</v>
      </c>
      <c r="E212" s="32">
        <v>13088907.990041204</v>
      </c>
      <c r="F212" s="32">
        <v>39089072.023040533</v>
      </c>
      <c r="G212" s="32">
        <v>38287085.095057175</v>
      </c>
      <c r="H212" s="32">
        <v>16630421.204652408</v>
      </c>
      <c r="I212" s="32">
        <v>16800705.529903408</v>
      </c>
      <c r="J212" s="32">
        <v>31538737.854109466</v>
      </c>
      <c r="K212" s="32">
        <v>8959509.5906535555</v>
      </c>
      <c r="L212" s="32">
        <v>4813131.3581479825</v>
      </c>
      <c r="M212" s="32">
        <f>SUM(C212:L212)</f>
        <v>243655725.92304665</v>
      </c>
    </row>
    <row r="213" spans="1:13" x14ac:dyDescent="0.25">
      <c r="A213" s="31" t="s">
        <v>93</v>
      </c>
      <c r="B213" s="31"/>
      <c r="C213" s="32">
        <v>0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f>SUM(C213:L213)</f>
        <v>0</v>
      </c>
    </row>
    <row r="214" spans="1:13" x14ac:dyDescent="0.25">
      <c r="A214" s="31" t="s">
        <v>94</v>
      </c>
      <c r="B214" s="31"/>
      <c r="C214" s="32">
        <v>7335255.176606548</v>
      </c>
      <c r="D214" s="32">
        <v>4150372.039733869</v>
      </c>
      <c r="E214" s="32">
        <v>1030708.4604230012</v>
      </c>
      <c r="F214" s="32">
        <v>2518088.9012023946</v>
      </c>
      <c r="G214" s="32">
        <v>2372040.6302048876</v>
      </c>
      <c r="H214" s="32">
        <v>3526779.9385240166</v>
      </c>
      <c r="I214" s="32">
        <v>6052566.130282836</v>
      </c>
      <c r="J214" s="32">
        <v>3162697.7978805415</v>
      </c>
      <c r="K214" s="32">
        <v>744140.94464344205</v>
      </c>
      <c r="L214" s="32">
        <v>192473.56295904025</v>
      </c>
      <c r="M214" s="32">
        <f>SUM(C214:L214)</f>
        <v>31085123.582460579</v>
      </c>
    </row>
    <row r="215" spans="1:13" x14ac:dyDescent="0.25">
      <c r="A215" s="31" t="s">
        <v>95</v>
      </c>
      <c r="B215" s="31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1:13" x14ac:dyDescent="0.25">
      <c r="A216" s="34" t="s">
        <v>96</v>
      </c>
      <c r="B216" s="34"/>
      <c r="C216" s="32">
        <v>61747545.52128157</v>
      </c>
      <c r="D216" s="32">
        <v>63415111.18678467</v>
      </c>
      <c r="E216" s="32">
        <v>15542271.133245084</v>
      </c>
      <c r="F216" s="32">
        <v>69040823.083294898</v>
      </c>
      <c r="G216" s="32">
        <v>73151475.220212042</v>
      </c>
      <c r="H216" s="32">
        <v>28284572.291469</v>
      </c>
      <c r="I216" s="32">
        <v>29737503.118793905</v>
      </c>
      <c r="J216" s="32">
        <v>59249762.533269569</v>
      </c>
      <c r="K216" s="32">
        <v>8579198.0378685333</v>
      </c>
      <c r="L216" s="32">
        <v>7991692.3005196396</v>
      </c>
      <c r="M216" s="32">
        <f>SUM(C216:L216)</f>
        <v>416739954.42673898</v>
      </c>
    </row>
    <row r="217" spans="1:13" x14ac:dyDescent="0.25">
      <c r="A217" s="35" t="s">
        <v>97</v>
      </c>
      <c r="B217" s="35"/>
      <c r="C217" s="32">
        <v>2908152.1754624611</v>
      </c>
      <c r="D217" s="32">
        <v>9479019.2624627128</v>
      </c>
      <c r="E217" s="32">
        <v>1413131.4205763401</v>
      </c>
      <c r="F217" s="32">
        <v>2391784.2289520861</v>
      </c>
      <c r="G217" s="32">
        <v>4065000.9215449216</v>
      </c>
      <c r="H217" s="32">
        <v>1638609.4617347489</v>
      </c>
      <c r="I217" s="32">
        <v>1539484.6965847062</v>
      </c>
      <c r="J217" s="32">
        <v>3138912.6803455083</v>
      </c>
      <c r="K217" s="32">
        <v>2072744.4662802378</v>
      </c>
      <c r="L217" s="32">
        <v>450488.79409962823</v>
      </c>
      <c r="M217" s="32">
        <f>SUM(C217:L217)</f>
        <v>29097328.10804335</v>
      </c>
    </row>
    <row r="218" spans="1:13" x14ac:dyDescent="0.25">
      <c r="A218" s="34" t="s">
        <v>98</v>
      </c>
      <c r="B218" s="34"/>
      <c r="C218" s="32">
        <v>18489546.612398975</v>
      </c>
      <c r="D218" s="32">
        <v>17373169.195559267</v>
      </c>
      <c r="E218" s="32">
        <v>4778411.3707547039</v>
      </c>
      <c r="F218" s="32">
        <v>23714500.331307098</v>
      </c>
      <c r="G218" s="32">
        <v>24510894.284088001</v>
      </c>
      <c r="H218" s="32">
        <v>10866817.893267518</v>
      </c>
      <c r="I218" s="32">
        <v>9174464.8642507177</v>
      </c>
      <c r="J218" s="32">
        <v>22204078.728132032</v>
      </c>
      <c r="K218" s="32">
        <v>2833606.420080591</v>
      </c>
      <c r="L218" s="32">
        <v>3231238.149046103</v>
      </c>
      <c r="M218" s="32">
        <f>SUM(C218:L218)</f>
        <v>137176727.848885</v>
      </c>
    </row>
    <row r="219" spans="1:13" x14ac:dyDescent="0.25">
      <c r="A219" s="34"/>
      <c r="B219" s="34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</row>
    <row r="220" spans="1:13" x14ac:dyDescent="0.25">
      <c r="A220" s="37" t="s">
        <v>99</v>
      </c>
      <c r="B220" s="37"/>
      <c r="C220" s="38">
        <v>124958261.94302762</v>
      </c>
      <c r="D220" s="38">
        <v>134388064.50470337</v>
      </c>
      <c r="E220" s="38">
        <v>35853430.375040337</v>
      </c>
      <c r="F220" s="38">
        <v>136754268.56779701</v>
      </c>
      <c r="G220" s="38">
        <v>142386496.15110701</v>
      </c>
      <c r="H220" s="38">
        <v>60947200.789647698</v>
      </c>
      <c r="I220" s="38">
        <v>63304724.339815579</v>
      </c>
      <c r="J220" s="38">
        <v>119294189.59373713</v>
      </c>
      <c r="K220" s="38">
        <v>23189199.459526356</v>
      </c>
      <c r="L220" s="38">
        <v>16679024.164772393</v>
      </c>
      <c r="M220" s="38">
        <f>SUM(C220:L220)</f>
        <v>857754859.88917446</v>
      </c>
    </row>
    <row r="227" spans="3:3" x14ac:dyDescent="0.25">
      <c r="C227" s="51"/>
    </row>
  </sheetData>
  <mergeCells count="13">
    <mergeCell ref="M7:M9"/>
    <mergeCell ref="G7:G9"/>
    <mergeCell ref="H7:H9"/>
    <mergeCell ref="I7:I9"/>
    <mergeCell ref="J7:J9"/>
    <mergeCell ref="K7:K9"/>
    <mergeCell ref="L7:L9"/>
    <mergeCell ref="A7:A9"/>
    <mergeCell ref="C7:C9"/>
    <mergeCell ref="D7:D9"/>
    <mergeCell ref="E7:E9"/>
    <mergeCell ref="F7:F9"/>
    <mergeCell ref="B7:B9"/>
  </mergeCells>
  <conditionalFormatting sqref="A29:A34 C30:L34 A36:A37 C39:M39 A39:A40 C40:L40 C42:L49 A42:A50 A92 C94:M94 A94:A95 C95:L95 C97:M97 A97:A98 C98:L98 C100:M100 A100:A101 C101:L101 C129:M129 A129:A131 C130:L131 A133:A138 A140 A142 C144:M144 A144:A146 C145:L146 C148:M148 A148:A150 C149:L150 C152:M152 A152:A154 C153:L154 A156 A180 C182:M182 A182:A183 C183:L183 C185:M185 C186:L194 C195:M197 C198:L200 C201:M201 C202:L204 C180:M180 C156:L156 C142:L142 C140:L140 C133:L138 C92:M92 C36:L37 C50:M50">
    <cfRule type="expression" dxfId="15" priority="29">
      <formula>$D$14="gas"</formula>
    </cfRule>
  </conditionalFormatting>
  <conditionalFormatting sqref="A185:A204">
    <cfRule type="expression" dxfId="14" priority="10">
      <formula>$D$14="gas"</formula>
    </cfRule>
  </conditionalFormatting>
  <conditionalFormatting sqref="A118:A127 C118:L127">
    <cfRule type="expression" dxfId="13" priority="8">
      <formula>$D$14="gas"</formula>
    </cfRule>
  </conditionalFormatting>
  <conditionalFormatting sqref="A80 A82:A83 C83:L83 C85:M85 A85:A86 C86:L86 C88:M88 A88:A89 C89:L89 C80:M80">
    <cfRule type="expression" dxfId="12" priority="20">
      <formula>$D$14="elektriciteit"</formula>
    </cfRule>
  </conditionalFormatting>
  <conditionalFormatting sqref="A213:M213">
    <cfRule type="expression" dxfId="11" priority="15">
      <formula>$D$14="elektriciteit"</formula>
    </cfRule>
  </conditionalFormatting>
  <conditionalFormatting sqref="A214:M214">
    <cfRule type="expression" dxfId="10" priority="14">
      <formula>$D$14="gas"</formula>
    </cfRule>
  </conditionalFormatting>
  <conditionalFormatting sqref="A218:M218">
    <cfRule type="expression" dxfId="9" priority="18">
      <formula>$D$14="gas"</formula>
    </cfRule>
  </conditionalFormatting>
  <conditionalFormatting sqref="C82:M82">
    <cfRule type="expression" dxfId="8" priority="22">
      <formula>$D$14="elektriciteit"</formula>
    </cfRule>
  </conditionalFormatting>
  <conditionalFormatting sqref="M36">
    <cfRule type="expression" dxfId="7" priority="19">
      <formula>$D$14="gas"</formula>
    </cfRule>
  </conditionalFormatting>
  <conditionalFormatting sqref="B29:B34 B39:B40 B42:B50 B92 B94:B95 B97:B98 B100:B101 B129:B131 B133:B138 B140 B142 B144:B146 B148:B150 B152:B154 B156 B180 B182:B183 B36:B37">
    <cfRule type="expression" dxfId="6" priority="3">
      <formula>$D$14="gas"</formula>
    </cfRule>
  </conditionalFormatting>
  <conditionalFormatting sqref="B82:B83">
    <cfRule type="expression" dxfId="5" priority="6">
      <formula>$D$14="elektriciteit"</formula>
    </cfRule>
  </conditionalFormatting>
  <conditionalFormatting sqref="B85:B86">
    <cfRule type="expression" dxfId="4" priority="5">
      <formula>$D$14="elektriciteit"</formula>
    </cfRule>
  </conditionalFormatting>
  <conditionalFormatting sqref="B88:B89">
    <cfRule type="expression" dxfId="3" priority="4">
      <formula>$D$14="elektriciteit"</formula>
    </cfRule>
  </conditionalFormatting>
  <conditionalFormatting sqref="B118:B127">
    <cfRule type="expression" dxfId="2" priority="2">
      <formula>$D$14="gas"</formula>
    </cfRule>
  </conditionalFormatting>
  <conditionalFormatting sqref="B185:B204">
    <cfRule type="expression" dxfId="1" priority="1">
      <formula>$D$14="gas"</formula>
    </cfRule>
  </conditionalFormatting>
  <conditionalFormatting sqref="B80">
    <cfRule type="expression" dxfId="0" priority="7">
      <formula>$D$14="elektriciteit"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EXO ELEK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De Smit</dc:creator>
  <cp:lastModifiedBy>Jonas De Smit</cp:lastModifiedBy>
  <dcterms:created xsi:type="dcterms:W3CDTF">2022-10-06T04:50:51Z</dcterms:created>
  <dcterms:modified xsi:type="dcterms:W3CDTF">2023-10-26T12:09:00Z</dcterms:modified>
</cp:coreProperties>
</file>