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ivotTables/pivotTable1.xml" ContentType="application/vnd.openxmlformats-officedocument.spreadsheetml.pivotTable+xml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o365vreg-my.sharepoint.com/personal/shirley_pauwels_vreg_be/Documents/Downloads/"/>
    </mc:Choice>
  </mc:AlternateContent>
  <xr:revisionPtr revIDLastSave="0" documentId="8_{284FACC4-12F5-4FBE-A272-A6F224C54316}" xr6:coauthVersionLast="47" xr6:coauthVersionMax="47" xr10:uidLastSave="{00000000-0000-0000-0000-000000000000}"/>
  <bookViews>
    <workbookView xWindow="28680" yWindow="-120" windowWidth="29040" windowHeight="15840" tabRatio="788" firstSheet="3" activeTab="3" xr2:uid="{3A235183-8B31-4448-847C-FD96E242C140}"/>
  </bookViews>
  <sheets>
    <sheet name="_com.sap.ip.bi.xl.hiddensheet" sheetId="2" state="veryHidden" r:id="rId1"/>
    <sheet name="basis query" sheetId="1" state="hidden" r:id="rId2"/>
    <sheet name="mappping" sheetId="7" state="hidden" r:id="rId3"/>
    <sheet name="Vervangingsinvesteringen" sheetId="8" r:id="rId4"/>
    <sheet name="Uitbreidingsinvesteringen" sheetId="9" r:id="rId5"/>
  </sheets>
  <definedNames>
    <definedName name="SAPCrosstab1">'basis query'!$A$3:$J$240</definedName>
    <definedName name="SAPCrosstab10">#REF!</definedName>
    <definedName name="SAPCrosstab11">#REF!</definedName>
    <definedName name="SAPCrosstab12">#REF!</definedName>
    <definedName name="SAPCrosstab13">#REF!</definedName>
    <definedName name="SAPCrosstab14">#REF!</definedName>
    <definedName name="SAPCrosstab15">#REF!</definedName>
    <definedName name="SAPCrosstab16">#REF!</definedName>
    <definedName name="SAPCrosstab17">#REF!</definedName>
    <definedName name="SAPCrosstab18">#REF!</definedName>
    <definedName name="SAPCrosstab19">#REF!</definedName>
    <definedName name="SAPCrosstab2">Vervangingsinvesteringen!$L$2:$V$39</definedName>
    <definedName name="SAPCrosstab20">#REF!</definedName>
    <definedName name="SAPCrosstab21">#REF!</definedName>
    <definedName name="SAPCrosstab22">#REF!</definedName>
    <definedName name="SAPCrosstab23">#REF!</definedName>
    <definedName name="SAPCrosstab24">#REF!</definedName>
    <definedName name="SAPCrosstab25">#REF!</definedName>
    <definedName name="SAPCrosstab26">#REF!</definedName>
    <definedName name="SAPCrosstab27">#REF!</definedName>
    <definedName name="SAPCrosstab28">#REF!</definedName>
    <definedName name="SAPCrosstab29">#REF!</definedName>
    <definedName name="SAPCrosstab3">Vervangingsinvesteringen!$Y$2:$AH$22</definedName>
    <definedName name="SAPCrosstab30">#REF!</definedName>
    <definedName name="SAPCrosstab31">#REF!</definedName>
    <definedName name="SAPCrosstab32">#REF!</definedName>
    <definedName name="SAPCrosstab33">#REF!</definedName>
    <definedName name="SAPCrosstab34">#REF!</definedName>
    <definedName name="SAPCrosstab35">#REF!</definedName>
    <definedName name="SAPCrosstab37">#REF!</definedName>
    <definedName name="SAPCrosstab38">#REF!</definedName>
    <definedName name="SAPCrosstab39">#REF!</definedName>
    <definedName name="SAPCrosstab4">Vervangingsinvesteringen!$AK$2:$AT$25</definedName>
    <definedName name="SAPCrosstab40">#REF!</definedName>
    <definedName name="SAPCrosstab41">#REF!</definedName>
    <definedName name="SAPCrosstab42">#REF!</definedName>
    <definedName name="SAPCrosstab43">#REF!</definedName>
    <definedName name="SAPCrosstab44">#REF!</definedName>
    <definedName name="SAPCrosstab45">#REF!</definedName>
    <definedName name="SAPCrosstab46">#REF!</definedName>
    <definedName name="SAPCrosstab47">#REF!</definedName>
    <definedName name="SAPCrosstab48">#REF!</definedName>
    <definedName name="SAPCrosstab49">#REF!</definedName>
    <definedName name="SAPCrosstab5">#REF!</definedName>
    <definedName name="SAPCrosstab50">#REF!</definedName>
    <definedName name="SAPCrosstab51">#REF!</definedName>
    <definedName name="SAPCrosstab52">#REF!</definedName>
    <definedName name="SAPCrosstab53">#REF!</definedName>
    <definedName name="SAPCrosstab54">#REF!</definedName>
    <definedName name="SAPCrosstab55">#REF!</definedName>
    <definedName name="SAPCrosstab56">#REF!</definedName>
    <definedName name="SAPCrosstab57">#REF!</definedName>
    <definedName name="SAPCrosstab58">#REF!</definedName>
    <definedName name="SAPCrosstab59">#REF!</definedName>
    <definedName name="SAPCrosstab6">#REF!</definedName>
    <definedName name="SAPCrosstab60">#REF!</definedName>
    <definedName name="SAPCrosstab61">#REF!</definedName>
    <definedName name="SAPCrosstab62">#REF!</definedName>
    <definedName name="SAPCrosstab63">#REF!</definedName>
    <definedName name="SAPCrosstab64">#REF!</definedName>
    <definedName name="SAPCrosstab65">#REF!</definedName>
    <definedName name="SAPCrosstab66">#REF!</definedName>
    <definedName name="SAPCrosstab67">#REF!</definedName>
    <definedName name="SAPCrosstab68">#REF!</definedName>
    <definedName name="SAPCrosstab69">#REF!</definedName>
    <definedName name="SAPCrosstab7">#REF!</definedName>
    <definedName name="SAPCrosstab70">Vervangingsinvesteringen!$A$31:$F$39</definedName>
    <definedName name="SAPCrosstab71">#REF!</definedName>
    <definedName name="SAPCrosstab72">#REF!</definedName>
    <definedName name="SAPCrosstab73">#REF!</definedName>
    <definedName name="SAPCrosstab74">#REF!</definedName>
    <definedName name="SAPCrosstab75">#REF!</definedName>
    <definedName name="SAPCrosstab76">#REF!</definedName>
    <definedName name="SAPCrosstab77">#REF!</definedName>
    <definedName name="SAPCrosstab79">#REF!</definedName>
    <definedName name="SAPCrosstab8">#REF!</definedName>
    <definedName name="SAPCrosstab9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6" i="8" l="1"/>
  <c r="M26" i="8"/>
  <c r="M26" i="9"/>
  <c r="M4" i="9"/>
  <c r="N4" i="9"/>
  <c r="C4" i="9"/>
  <c r="D4" i="9"/>
  <c r="E4" i="9"/>
  <c r="F4" i="9"/>
  <c r="G4" i="9"/>
  <c r="H4" i="9"/>
  <c r="I4" i="9"/>
  <c r="J4" i="9"/>
  <c r="K4" i="9"/>
  <c r="L4" i="9"/>
  <c r="B4" i="9"/>
  <c r="M4" i="8"/>
  <c r="N4" i="8" s="1"/>
  <c r="D4" i="8"/>
  <c r="C4" i="8" s="1"/>
  <c r="B4" i="8" s="1"/>
  <c r="B26" i="9"/>
  <c r="N26" i="9"/>
  <c r="L26" i="9"/>
  <c r="K26" i="9"/>
  <c r="J26" i="9"/>
  <c r="I26" i="9"/>
  <c r="H26" i="9"/>
  <c r="G26" i="9"/>
  <c r="F26" i="9"/>
  <c r="E26" i="9"/>
  <c r="D26" i="9"/>
  <c r="C26" i="9"/>
  <c r="N26" i="8"/>
  <c r="L26" i="8"/>
  <c r="K26" i="8"/>
  <c r="J26" i="8"/>
  <c r="I26" i="8"/>
  <c r="H26" i="8"/>
  <c r="G26" i="8"/>
  <c r="F26" i="8"/>
  <c r="E26" i="8"/>
  <c r="D26" i="8"/>
  <c r="B26" i="8"/>
  <c r="E4" i="8" l="1"/>
  <c r="F4" i="8" s="1"/>
  <c r="G4" i="8" s="1"/>
  <c r="H4" i="8" s="1"/>
  <c r="I4" i="8" s="1"/>
  <c r="J4" i="8" s="1"/>
  <c r="K4" i="8" s="1"/>
  <c r="L4" i="8" s="1"/>
</calcChain>
</file>

<file path=xl/sharedStrings.xml><?xml version="1.0" encoding="utf-8"?>
<sst xmlns="http://schemas.openxmlformats.org/spreadsheetml/2006/main" count="1316" uniqueCount="377">
  <si>
    <r>
      <t xml:space="preserve">exclusief RR 72_01 Tussenkomsten , betreft dus </t>
    </r>
    <r>
      <rPr>
        <b/>
        <u/>
        <sz val="12"/>
        <color rgb="FFFF0000"/>
        <rFont val="Arial"/>
        <family val="2"/>
      </rPr>
      <t>bruto-investeringen</t>
    </r>
  </si>
  <si>
    <t/>
  </si>
  <si>
    <t>Versie</t>
  </si>
  <si>
    <t>MJB2021_FINAAL</t>
  </si>
  <si>
    <t>Boekjaar</t>
  </si>
  <si>
    <t>2021</t>
  </si>
  <si>
    <t>2022</t>
  </si>
  <si>
    <t>2023</t>
  </si>
  <si>
    <t>2024</t>
  </si>
  <si>
    <t>2025</t>
  </si>
  <si>
    <t>Bedrag Budget</t>
  </si>
  <si>
    <t>Profitcenter</t>
  </si>
  <si>
    <t>Asset klasse</t>
  </si>
  <si>
    <t>Functiegebied</t>
  </si>
  <si>
    <t>EUR</t>
  </si>
  <si>
    <t>GERENEACT</t>
  </si>
  <si>
    <t>Gereguleerde energieactiviteiten</t>
  </si>
  <si>
    <t>Resultaat</t>
  </si>
  <si>
    <t>ACTIEVE BESCHERMING</t>
  </si>
  <si>
    <t>IAB10</t>
  </si>
  <si>
    <t>AB-Anodebed</t>
  </si>
  <si>
    <t>IAB20</t>
  </si>
  <si>
    <t>AB-Tstl stroomopdruksyst</t>
  </si>
  <si>
    <t>IAB30</t>
  </si>
  <si>
    <t>AB-Drainagetoestel</t>
  </si>
  <si>
    <t>AFTAKKINGEN</t>
  </si>
  <si>
    <t>IAE10</t>
  </si>
  <si>
    <t>AE-Ongr. koppeling</t>
  </si>
  <si>
    <t>IAE11</t>
  </si>
  <si>
    <t>AE-Bvgr. koppeling</t>
  </si>
  <si>
    <t>IAE20</t>
  </si>
  <si>
    <t>AE-Ongr. aansluitk</t>
  </si>
  <si>
    <t>IAE21</t>
  </si>
  <si>
    <t>AE-Bvgr. aansluitk</t>
  </si>
  <si>
    <t>ALGEMEEN</t>
  </si>
  <si>
    <t>IDT01</t>
  </si>
  <si>
    <t>Diverse toestellen</t>
  </si>
  <si>
    <t>CABINE</t>
  </si>
  <si>
    <t>ICA01</t>
  </si>
  <si>
    <t>CA-Gebouw en voorz</t>
  </si>
  <si>
    <t>ICA05</t>
  </si>
  <si>
    <t>CA - GEBOUW PREFAB</t>
  </si>
  <si>
    <t>ICA12</t>
  </si>
  <si>
    <t>CA-MS schklaar open uitr</t>
  </si>
  <si>
    <t>ICA13</t>
  </si>
  <si>
    <t>CA-MS schkl gesl &lt;=17,5</t>
  </si>
  <si>
    <t>ICA35</t>
  </si>
  <si>
    <t>CA-Transformator</t>
  </si>
  <si>
    <t>ICA40</t>
  </si>
  <si>
    <t>CA-Telebeheer (per RTU)</t>
  </si>
  <si>
    <t>ICA50</t>
  </si>
  <si>
    <t>CA-Beveiligingsapparatuur</t>
  </si>
  <si>
    <t>ICA70</t>
  </si>
  <si>
    <t>CA-LS bord</t>
  </si>
  <si>
    <t>IOV30</t>
  </si>
  <si>
    <t>OV-uitr OV bord in cab</t>
  </si>
  <si>
    <t>IOV35</t>
  </si>
  <si>
    <t>OV-uitr zuivere OV-kast</t>
  </si>
  <si>
    <t>DIENSTLEIDINGEN</t>
  </si>
  <si>
    <t>IDG10</t>
  </si>
  <si>
    <t>"DG-Koppeling &lt;= 2"""</t>
  </si>
  <si>
    <t>IDG11</t>
  </si>
  <si>
    <t>DG-dienstling buiten &lt;= 2</t>
  </si>
  <si>
    <t>IDG12</t>
  </si>
  <si>
    <t>DG-dienstling binnen &lt;= 2</t>
  </si>
  <si>
    <t>IDG20</t>
  </si>
  <si>
    <t>"DG-Koppeling &gt; 2"""</t>
  </si>
  <si>
    <t>IDG21</t>
  </si>
  <si>
    <t>DG Dienstld buit&gt;2"</t>
  </si>
  <si>
    <t>IDG22</t>
  </si>
  <si>
    <t>DG Dienstld binn&gt;2"</t>
  </si>
  <si>
    <t>DISPATCHING</t>
  </si>
  <si>
    <t>IDP10</t>
  </si>
  <si>
    <t>DP-Dispatching invest.</t>
  </si>
  <si>
    <t>DISTRIBUTIECABINE</t>
  </si>
  <si>
    <t>IDC01</t>
  </si>
  <si>
    <t>DC-Gebouw</t>
  </si>
  <si>
    <t>IDC10</t>
  </si>
  <si>
    <t>DC-Afsluiter</t>
  </si>
  <si>
    <t>IDC20</t>
  </si>
  <si>
    <t>DC-Filter</t>
  </si>
  <si>
    <t>IDC30</t>
  </si>
  <si>
    <t>DC-Regelaar</t>
  </si>
  <si>
    <t>IDC40</t>
  </si>
  <si>
    <t>DC-Veiligheid</t>
  </si>
  <si>
    <t>IDC90</t>
  </si>
  <si>
    <t>DC-Druklogger</t>
  </si>
  <si>
    <t>DRUKREDUCEERSTATION</t>
  </si>
  <si>
    <t>IRS01</t>
  </si>
  <si>
    <t>RS-Gebouw</t>
  </si>
  <si>
    <t>IRS10</t>
  </si>
  <si>
    <t>RS-Afsluiter</t>
  </si>
  <si>
    <t>IRS20</t>
  </si>
  <si>
    <t>RS-Filter</t>
  </si>
  <si>
    <t>IRS30</t>
  </si>
  <si>
    <t>RS-Regelaar</t>
  </si>
  <si>
    <t>IRS40</t>
  </si>
  <si>
    <t>RS-Veiligheid</t>
  </si>
  <si>
    <t>IRS50</t>
  </si>
  <si>
    <t>RS-Geluidsdemping</t>
  </si>
  <si>
    <t>IRS55</t>
  </si>
  <si>
    <t>RS-Massadebietmeter</t>
  </si>
  <si>
    <t>IRS60</t>
  </si>
  <si>
    <t>RS-Telebeheer rtu</t>
  </si>
  <si>
    <t>KLANTCABINE</t>
  </si>
  <si>
    <t>IKC01</t>
  </si>
  <si>
    <t>KC-Gebouw</t>
  </si>
  <si>
    <t>IKC10</t>
  </si>
  <si>
    <t>KC-Afsluiter</t>
  </si>
  <si>
    <t>IKC20</t>
  </si>
  <si>
    <t>KC-Filter</t>
  </si>
  <si>
    <t>IKC30</t>
  </si>
  <si>
    <t>KC-Regelaar</t>
  </si>
  <si>
    <t>IKC40</t>
  </si>
  <si>
    <t>KC-Veiligheid</t>
  </si>
  <si>
    <t>LAAGSPANNINGSNET</t>
  </si>
  <si>
    <t>ILS10</t>
  </si>
  <si>
    <t>LS-Bovengronds LS-net</t>
  </si>
  <si>
    <t>ILS11</t>
  </si>
  <si>
    <t>LS-Palen bvgr LS en OV</t>
  </si>
  <si>
    <t>ILS30</t>
  </si>
  <si>
    <t>LS-Ondergronds LS-net</t>
  </si>
  <si>
    <t>ILS51</t>
  </si>
  <si>
    <t>LS - Bovengrondse voetpad</t>
  </si>
  <si>
    <t>ILS80</t>
  </si>
  <si>
    <t>LS-Omb binneninst 1-fasig</t>
  </si>
  <si>
    <t>ILS81</t>
  </si>
  <si>
    <t>LS-Omb binneninst 3-fasig</t>
  </si>
  <si>
    <t>LAGEDRUKNET</t>
  </si>
  <si>
    <t>ILD10</t>
  </si>
  <si>
    <t>LD-Staal &lt;= 250 mm</t>
  </si>
  <si>
    <t>ILD15</t>
  </si>
  <si>
    <t>LD-Staal &gt; 250 mm</t>
  </si>
  <si>
    <t>ILD20</t>
  </si>
  <si>
    <t>LD-Pe &lt; 315 mm</t>
  </si>
  <si>
    <t>MEETINRICHTING</t>
  </si>
  <si>
    <t>IME20</t>
  </si>
  <si>
    <t>ME-elektr AMR/SLP meter</t>
  </si>
  <si>
    <t>IME21</t>
  </si>
  <si>
    <t>ME-elektr slimme meter</t>
  </si>
  <si>
    <t>IME40</t>
  </si>
  <si>
    <t>ME-meterbrd kl verbr.met.</t>
  </si>
  <si>
    <t>IME41</t>
  </si>
  <si>
    <t>ME-meterbrd gr verbr.met.</t>
  </si>
  <si>
    <t>IME42</t>
  </si>
  <si>
    <t>ME-Meterbord transfost.</t>
  </si>
  <si>
    <t>IMG13</t>
  </si>
  <si>
    <t>MG-Rot gasm (distr )</t>
  </si>
  <si>
    <t>IMG14</t>
  </si>
  <si>
    <t>MG-Turbine gasm (distr )</t>
  </si>
  <si>
    <t>IMG20</t>
  </si>
  <si>
    <t>MG-Slimme meter gas</t>
  </si>
  <si>
    <t>IMG30</t>
  </si>
  <si>
    <t>MG-Volume herleidinginstr</t>
  </si>
  <si>
    <t>MIDDENDRUKNET</t>
  </si>
  <si>
    <t>IMD10</t>
  </si>
  <si>
    <t>MD-Staal &lt; = 250 mm</t>
  </si>
  <si>
    <t>IMD15</t>
  </si>
  <si>
    <t>MD-Staal &gt; 250 mm</t>
  </si>
  <si>
    <t>IMD20</t>
  </si>
  <si>
    <t>MD-Pe &lt; = 315 mm</t>
  </si>
  <si>
    <t>IMD40</t>
  </si>
  <si>
    <t>MD-Afsluiter &lt;= 250 mm</t>
  </si>
  <si>
    <t>IMD50</t>
  </si>
  <si>
    <t>MD-Afsluiter &gt; 250 mm</t>
  </si>
  <si>
    <t>MIDDENSPANNINGSNET</t>
  </si>
  <si>
    <t>IMS20</t>
  </si>
  <si>
    <t>MS-MS-net ondergr&gt;7,5</t>
  </si>
  <si>
    <t>IMS30</t>
  </si>
  <si>
    <t>MS-MS-net ondergr&lt;=17,5</t>
  </si>
  <si>
    <t>ONTVANGSTSTATION</t>
  </si>
  <si>
    <t>IOS01</t>
  </si>
  <si>
    <t>OS-Gebouw</t>
  </si>
  <si>
    <t>IOS10</t>
  </si>
  <si>
    <t>OS-Afsluiter</t>
  </si>
  <si>
    <t>IOS20</t>
  </si>
  <si>
    <t>OS-Filter</t>
  </si>
  <si>
    <t>IOS30</t>
  </si>
  <si>
    <t>OS-Regelaar</t>
  </si>
  <si>
    <t>IOS40</t>
  </si>
  <si>
    <t>OS-Veiligheid</t>
  </si>
  <si>
    <t>IOS50</t>
  </si>
  <si>
    <t>OS-Geluidsdemping</t>
  </si>
  <si>
    <t>IOS60</t>
  </si>
  <si>
    <t>OS-Telebeheer</t>
  </si>
  <si>
    <t>IOS70</t>
  </si>
  <si>
    <t>OS-Odorisatie uitrusting</t>
  </si>
  <si>
    <t>OPENBARE VERLICHTINGSNET</t>
  </si>
  <si>
    <t>IOV10</t>
  </si>
  <si>
    <t>OV-OV-net bovengronds</t>
  </si>
  <si>
    <t>IOV20</t>
  </si>
  <si>
    <t>OV-OV-net ondergronds</t>
  </si>
  <si>
    <t>IOV40</t>
  </si>
  <si>
    <t>OV-Feestverlichtingskabel</t>
  </si>
  <si>
    <t>SCHAKELPOST</t>
  </si>
  <si>
    <t>ISP01</t>
  </si>
  <si>
    <t>SP-Gebouw en voorz</t>
  </si>
  <si>
    <t>ISP11</t>
  </si>
  <si>
    <t>SP-Lege cel o.uitr ex sch</t>
  </si>
  <si>
    <t>ISP12</t>
  </si>
  <si>
    <t>SP-vermsch op.uitr &lt;=17,5</t>
  </si>
  <si>
    <t>ISP13</t>
  </si>
  <si>
    <t>SP-Ms schklapp mod&lt;=17,5</t>
  </si>
  <si>
    <t>ISP20</t>
  </si>
  <si>
    <t>SP-Koppelcel rail</t>
  </si>
  <si>
    <t>ISP30</t>
  </si>
  <si>
    <t>SP-Meetcel</t>
  </si>
  <si>
    <t>ISP40</t>
  </si>
  <si>
    <t>SP-Telebeheer (per RTU)</t>
  </si>
  <si>
    <t>ISP50</t>
  </si>
  <si>
    <t>SP-Beveiligingsapparatuur</t>
  </si>
  <si>
    <t>TELETRANSMISSIENET</t>
  </si>
  <si>
    <t>ITT01</t>
  </si>
  <si>
    <t>TT-wb</t>
  </si>
  <si>
    <t>ITT10</t>
  </si>
  <si>
    <t>TT-Glasvezel</t>
  </si>
  <si>
    <t>ITT20</t>
  </si>
  <si>
    <t>TT-Naakte seinkabel</t>
  </si>
  <si>
    <t>ITT21</t>
  </si>
  <si>
    <t>TT-Seinkabel in wb</t>
  </si>
  <si>
    <t>ITT30</t>
  </si>
  <si>
    <t>TT-Telecomkast</t>
  </si>
  <si>
    <t>TRANSFORMATORSTATION</t>
  </si>
  <si>
    <t>ITS01</t>
  </si>
  <si>
    <t>TS-Gebouw en voorz</t>
  </si>
  <si>
    <t>ITS10</t>
  </si>
  <si>
    <t>TS-Uitrusting</t>
  </si>
  <si>
    <t>ITS13</t>
  </si>
  <si>
    <t>TS-MS-schkl mod &lt;=17,5 kv</t>
  </si>
  <si>
    <t>ITS20</t>
  </si>
  <si>
    <t>TS-Koppelcel rail</t>
  </si>
  <si>
    <t>ITS30</t>
  </si>
  <si>
    <t>TS-Meetcel</t>
  </si>
  <si>
    <t>ITS40</t>
  </si>
  <si>
    <t>TS-Telebeheer (per RTU)</t>
  </si>
  <si>
    <t>ITS50</t>
  </si>
  <si>
    <t>TS-Beveiligingsapparatuur</t>
  </si>
  <si>
    <t>ITS60</t>
  </si>
  <si>
    <t>TS-Zendapperatuur cabine</t>
  </si>
  <si>
    <t>ITS62</t>
  </si>
  <si>
    <t>TS-Generator cabine</t>
  </si>
  <si>
    <t>ITS63</t>
  </si>
  <si>
    <t>TS-Filter cabine</t>
  </si>
  <si>
    <t>ITS64</t>
  </si>
  <si>
    <t>TS-Bediening cabine</t>
  </si>
  <si>
    <t>Niet toegewezen</t>
  </si>
  <si>
    <t>IGB10</t>
  </si>
  <si>
    <t>Constructie Gebouw</t>
  </si>
  <si>
    <t>IGB20</t>
  </si>
  <si>
    <t>Technische installaties</t>
  </si>
  <si>
    <t>IGB30</t>
  </si>
  <si>
    <t>Aanschaf elektroncia</t>
  </si>
  <si>
    <t>IGB40</t>
  </si>
  <si>
    <t>Inrichting gebouwen</t>
  </si>
  <si>
    <t>IGB50</t>
  </si>
  <si>
    <t>Inv. Gehuurd gebouw</t>
  </si>
  <si>
    <t>IGB60</t>
  </si>
  <si>
    <t>Aanschaf meubilair</t>
  </si>
  <si>
    <t>IIT50</t>
  </si>
  <si>
    <t>Hardware</t>
  </si>
  <si>
    <t>IPP03</t>
  </si>
  <si>
    <t>Foundations</t>
  </si>
  <si>
    <t>ITR01</t>
  </si>
  <si>
    <t>Aankoop terreinen</t>
  </si>
  <si>
    <t>IVT10</t>
  </si>
  <si>
    <t>Aankoop voertuigen</t>
  </si>
  <si>
    <t>HS_GASD</t>
  </si>
  <si>
    <t>Gas hoofdsegment</t>
  </si>
  <si>
    <t>HS_ELED_GER</t>
  </si>
  <si>
    <t>Elektriciteit Hoofdsegment</t>
  </si>
  <si>
    <t>terminologie VREG voor GASD: van rij 3 tot 26</t>
  </si>
  <si>
    <t>MAPPING TABEL: na aanpassingen draaitabel VERNIEUWEN</t>
  </si>
  <si>
    <t>------&gt;</t>
  </si>
  <si>
    <t>REFERENTIETABEL VOOR DE FOMULES VERT.ZOEKEN IN VOLGENDE TABBLADEN</t>
  </si>
  <si>
    <t>terminologie VREG voor ELED: van rij 55 tot 97</t>
  </si>
  <si>
    <t>terminologie exact overnemen uit kolom A om som.als correct te laten functioneren</t>
  </si>
  <si>
    <t>na aanpassingen in kolom H steeds de draaitabel hieronder vernieuwen</t>
  </si>
  <si>
    <t>ingevulde bedragen vorig jaar</t>
  </si>
  <si>
    <t>in DNB tabbladen</t>
  </si>
  <si>
    <t>volgende tabbladen rapporten per DNB zijn gebaseerd op deze draaitabel</t>
  </si>
  <si>
    <t>vervangen</t>
  </si>
  <si>
    <t>nieuw</t>
  </si>
  <si>
    <t>Terreinen</t>
  </si>
  <si>
    <t>FG</t>
  </si>
  <si>
    <t>FG omschrijving</t>
  </si>
  <si>
    <t>mapping VREG</t>
  </si>
  <si>
    <t>Aantal van Resultaat</t>
  </si>
  <si>
    <t>Industriële gebouwen</t>
  </si>
  <si>
    <t>Leidingen - MD</t>
  </si>
  <si>
    <t>Totaal</t>
  </si>
  <si>
    <t>Administratieve gebouwen</t>
  </si>
  <si>
    <t>Leidingen - LD</t>
  </si>
  <si>
    <t>Gereedschap en meubilair</t>
  </si>
  <si>
    <t>Cabines/Stations - MD</t>
  </si>
  <si>
    <t>Aansluitingen - LD</t>
  </si>
  <si>
    <t>Aansluitingen - Netwerk LS</t>
  </si>
  <si>
    <t>Cabines/Stations - LD</t>
  </si>
  <si>
    <t>Hergebruikte uitrusting cabines</t>
  </si>
  <si>
    <t>Aansluitingen - MD</t>
  </si>
  <si>
    <t>Posten &amp; cabines - Netwerk LS</t>
  </si>
  <si>
    <t>Meetapparatuur - MD</t>
  </si>
  <si>
    <t>Meetapparatuur - LD</t>
  </si>
  <si>
    <t>Teletransmissie en optische vezels</t>
  </si>
  <si>
    <t>Rollend materieel</t>
  </si>
  <si>
    <t>CAB, telebediening, uitrusting dispatching</t>
  </si>
  <si>
    <t>Labo-uitrusting</t>
  </si>
  <si>
    <t>Administratieve uitrusting (informatica en kantoor)</t>
  </si>
  <si>
    <t>Telegelezen meters</t>
  </si>
  <si>
    <t>Budgetmeters</t>
  </si>
  <si>
    <t>Unieke Operator</t>
  </si>
  <si>
    <t>Project slimme gebruikers</t>
  </si>
  <si>
    <t>Project Fluvia (foundations)</t>
  </si>
  <si>
    <t>Activa in aanbouw</t>
  </si>
  <si>
    <t>Lijnen - Netwerk LS</t>
  </si>
  <si>
    <t>Kabels - Netwerk LS</t>
  </si>
  <si>
    <t>Kabels - Netwerk 70/36/30kV</t>
  </si>
  <si>
    <t>Kabels - Transformatie MS</t>
  </si>
  <si>
    <t>Kabels - Netwerk MS</t>
  </si>
  <si>
    <t>Kabels - Transformatie LS</t>
  </si>
  <si>
    <t>Meetapparatuur - Netwerk LS</t>
  </si>
  <si>
    <t>Lijnen - Netwerk 70/36/30kV</t>
  </si>
  <si>
    <t>Lijnen - Transformatie MS</t>
  </si>
  <si>
    <t>Lijnen - Netwerk MS</t>
  </si>
  <si>
    <t>Lijnen - Transformatie LS</t>
  </si>
  <si>
    <t>Posten &amp; cabines - Netwerk 70/36/30kV</t>
  </si>
  <si>
    <t>Posten &amp; cabines - Transformatie MS</t>
  </si>
  <si>
    <t>Posten &amp; cabines - Netwerk MS</t>
  </si>
  <si>
    <t>Posten &amp; cabines - Transformatie LS</t>
  </si>
  <si>
    <t>Aansluitingen - Netwerk 70/36/30kV</t>
  </si>
  <si>
    <t>Aansluitingen - Transformatie MS</t>
  </si>
  <si>
    <t>Aansluitingen - Netwerk MS</t>
  </si>
  <si>
    <t>Aansluitingen - Transformatie LS</t>
  </si>
  <si>
    <t>Meetapparatuur - Netwerk 70/36/30kV</t>
  </si>
  <si>
    <t>Meetapparatuur - Transformatie MS</t>
  </si>
  <si>
    <t>Meetapparatuur - Netwerk MS</t>
  </si>
  <si>
    <t>Meetapparatuur - Transformatie LS</t>
  </si>
  <si>
    <t>MS-MS-net ondergr&gt;17,5</t>
  </si>
  <si>
    <t>Labo uitrusting</t>
  </si>
  <si>
    <t>WKK installaties</t>
  </si>
  <si>
    <t>Project slimme netten</t>
  </si>
  <si>
    <t>Eindtotaal</t>
  </si>
  <si>
    <t>Elektriciteit</t>
  </si>
  <si>
    <t>Reële waarde invullen (waarde in jaar Y)</t>
  </si>
  <si>
    <t xml:space="preserve">Activaposten </t>
  </si>
  <si>
    <t>Vervangingsinvesteringen boekjaar Y-1</t>
  </si>
  <si>
    <t>Vervangingsinvesteringen boekjaar Y</t>
  </si>
  <si>
    <t>Vervangingsinvesteringen boekjaar Y+1</t>
  </si>
  <si>
    <t>Vervangingsinvesteringen boekjaar Y+2</t>
  </si>
  <si>
    <t>Vervangingsinvesteringen boekjaar Y+3</t>
  </si>
  <si>
    <t>Vervangingsinvesteringen boekjaar Y+4</t>
  </si>
  <si>
    <t>Vervangingsinvesteringen boekjaar Y+5</t>
  </si>
  <si>
    <t>Vervangingsinvesteringen boekjaar Y+6</t>
  </si>
  <si>
    <t>Vervangingsinvesteringen boekjaar Y+7</t>
  </si>
  <si>
    <t>Vervangingsinvesteringen boekjaar Y+8</t>
  </si>
  <si>
    <t>Vervangingsinvesteringen boekjaar Y+9</t>
  </si>
  <si>
    <t>DNB</t>
  </si>
  <si>
    <t>Overige Mat. Vaste Activa</t>
  </si>
  <si>
    <r>
      <t xml:space="preserve">Totaal investeringsbudget </t>
    </r>
    <r>
      <rPr>
        <sz val="10"/>
        <rFont val="Arial"/>
        <family val="2"/>
      </rPr>
      <t>van de</t>
    </r>
  </si>
  <si>
    <t>Activaposten (boekhoudkundige rubrieken 22, 23, 24, 25, 26 en 27)</t>
  </si>
  <si>
    <t>Uitbreidingsinvesteringen boekjaar Y-1</t>
  </si>
  <si>
    <t>Uitbreidingsinvesteringen boekjaar Y</t>
  </si>
  <si>
    <t>Uitbreidingsinvesteringen boekjaar Y+1</t>
  </si>
  <si>
    <t>Uitbreidingsinvesteringen boekjaar Y+2</t>
  </si>
  <si>
    <t>Uitbreidingsinvesteringen boekjaar Y+3</t>
  </si>
  <si>
    <t>Uitbreidingsinvesteringen boekjaar Y+4</t>
  </si>
  <si>
    <t>Uitbreidingsinvesteringen boekjaar Y+5</t>
  </si>
  <si>
    <t>Uitbreidingsinvesteringen boekjaar Y+6</t>
  </si>
  <si>
    <t>Uitbreidingsinvesteringen boekjaar Y+7</t>
  </si>
  <si>
    <t>Uitbreidingsinvesteringen boekjaar Y+8</t>
  </si>
  <si>
    <t>Uitbreidingsinvesteringen boekjaar Y+9</t>
  </si>
  <si>
    <t>Uitbreidingsinvesteringen boekjaar Y-2</t>
  </si>
  <si>
    <r>
      <t>Betreft: netto investeringen (na aftrek tussenkomsten derden</t>
    </r>
    <r>
      <rPr>
        <b/>
        <sz val="10"/>
        <color rgb="FFFF0000"/>
        <rFont val="Arial"/>
        <family val="2"/>
      </rPr>
      <t xml:space="preserve"> en subsidies</t>
    </r>
    <r>
      <rPr>
        <b/>
        <sz val="10"/>
        <rFont val="Arial"/>
        <family val="2"/>
      </rPr>
      <t>)</t>
    </r>
  </si>
  <si>
    <t>Vervangingsinvesteringen boekjaar Y-2</t>
  </si>
  <si>
    <r>
      <t xml:space="preserve">Betreft: netto investeringen (na aftrek tussenkomsten derden </t>
    </r>
    <r>
      <rPr>
        <b/>
        <sz val="10"/>
        <color rgb="FFFF0000"/>
        <rFont val="Arial"/>
        <family val="2"/>
      </rPr>
      <t>en subsidies</t>
    </r>
    <r>
      <rPr>
        <b/>
        <sz val="10"/>
        <rFont val="Arial"/>
        <family val="2"/>
      </rPr>
      <t>)</t>
    </r>
  </si>
  <si>
    <t>Jaar Y =</t>
  </si>
  <si>
    <t>Vervangingsinvesteringen boekjaar Y+10</t>
  </si>
  <si>
    <t>Uitbreidingsinvesteringen boekjaar Y+10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</si>
</sst>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&quot;€&quot;_-;\-* #,##0.00\ &quot;€&quot;_-;_-* &quot;-&quot;??\ &quot;€&quot;_-;_-@_-"/>
    <numFmt numFmtId="165" formatCode="###,000"/>
    <numFmt numFmtId="166" formatCode="&quot;[-] &quot;@"/>
    <numFmt numFmtId="167" formatCode="&quot;  [+] &quot;@"/>
    <numFmt numFmtId="168" formatCode="#,##0.00\ &quot;€&quot;"/>
  </numFmts>
  <fonts count="26" x14ac:knownFonts="1">
    <font>
      <sz val="10"/>
      <color theme="1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i/>
      <sz val="9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B3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-0.24994659260841701"/>
      </right>
      <top style="thin">
        <color theme="3" tint="0.59996337778862885"/>
      </top>
      <bottom style="thin">
        <color theme="3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43">
    <xf numFmtId="0" fontId="0" fillId="0" borderId="0"/>
    <xf numFmtId="0" fontId="1" fillId="2" borderId="2" applyNumberFormat="0" applyAlignment="0" applyProtection="0">
      <alignment horizontal="left" vertical="center" indent="1"/>
    </xf>
    <xf numFmtId="165" fontId="2" fillId="0" borderId="3" applyNumberFormat="0" applyProtection="0">
      <alignment horizontal="right" vertical="center"/>
    </xf>
    <xf numFmtId="165" fontId="1" fillId="0" borderId="4" applyNumberFormat="0" applyProtection="0">
      <alignment horizontal="right" vertical="center"/>
    </xf>
    <xf numFmtId="165" fontId="2" fillId="3" borderId="2" applyNumberFormat="0" applyAlignment="0" applyProtection="0">
      <alignment horizontal="left" vertical="center" indent="1"/>
    </xf>
    <xf numFmtId="0" fontId="3" fillId="4" borderId="4" applyNumberFormat="0" applyAlignment="0">
      <alignment horizontal="left" vertical="center" indent="1"/>
      <protection locked="0"/>
    </xf>
    <xf numFmtId="0" fontId="3" fillId="5" borderId="4" applyNumberFormat="0" applyAlignment="0" applyProtection="0">
      <alignment horizontal="left" vertical="center" indent="1"/>
    </xf>
    <xf numFmtId="165" fontId="2" fillId="6" borderId="3" applyNumberFormat="0" applyBorder="0">
      <alignment horizontal="right" vertical="center"/>
      <protection locked="0"/>
    </xf>
    <xf numFmtId="0" fontId="3" fillId="4" borderId="4" applyNumberFormat="0" applyAlignment="0">
      <alignment horizontal="left" vertical="center" indent="1"/>
      <protection locked="0"/>
    </xf>
    <xf numFmtId="165" fontId="1" fillId="5" borderId="4" applyNumberFormat="0" applyProtection="0">
      <alignment horizontal="right" vertical="center"/>
    </xf>
    <xf numFmtId="165" fontId="1" fillId="6" borderId="4" applyNumberFormat="0" applyBorder="0">
      <alignment horizontal="right" vertical="center"/>
      <protection locked="0"/>
    </xf>
    <xf numFmtId="165" fontId="4" fillId="7" borderId="5" applyNumberFormat="0" applyBorder="0" applyAlignment="0" applyProtection="0">
      <alignment horizontal="right" vertical="center" indent="1"/>
    </xf>
    <xf numFmtId="165" fontId="5" fillId="8" borderId="5" applyNumberFormat="0" applyBorder="0" applyAlignment="0" applyProtection="0">
      <alignment horizontal="right" vertical="center" indent="1"/>
    </xf>
    <xf numFmtId="165" fontId="5" fillId="9" borderId="5" applyNumberFormat="0" applyBorder="0" applyAlignment="0" applyProtection="0">
      <alignment horizontal="right" vertical="center" indent="1"/>
    </xf>
    <xf numFmtId="165" fontId="6" fillId="10" borderId="5" applyNumberFormat="0" applyBorder="0" applyAlignment="0" applyProtection="0">
      <alignment horizontal="right" vertical="center" indent="1"/>
    </xf>
    <xf numFmtId="165" fontId="6" fillId="11" borderId="5" applyNumberFormat="0" applyBorder="0" applyAlignment="0" applyProtection="0">
      <alignment horizontal="right" vertical="center" indent="1"/>
    </xf>
    <xf numFmtId="165" fontId="6" fillId="12" borderId="5" applyNumberFormat="0" applyBorder="0" applyAlignment="0" applyProtection="0">
      <alignment horizontal="right" vertical="center" indent="1"/>
    </xf>
    <xf numFmtId="165" fontId="7" fillId="13" borderId="5" applyNumberFormat="0" applyBorder="0" applyAlignment="0" applyProtection="0">
      <alignment horizontal="right" vertical="center" indent="1"/>
    </xf>
    <xf numFmtId="165" fontId="7" fillId="14" borderId="5" applyNumberFormat="0" applyBorder="0" applyAlignment="0" applyProtection="0">
      <alignment horizontal="right" vertical="center" indent="1"/>
    </xf>
    <xf numFmtId="165" fontId="7" fillId="15" borderId="5" applyNumberFormat="0" applyBorder="0" applyAlignment="0" applyProtection="0">
      <alignment horizontal="right" vertical="center" indent="1"/>
    </xf>
    <xf numFmtId="0" fontId="8" fillId="0" borderId="2" applyNumberFormat="0" applyFont="0" applyFill="0" applyAlignment="0" applyProtection="0"/>
    <xf numFmtId="165" fontId="9" fillId="3" borderId="0" applyNumberFormat="0" applyAlignment="0" applyProtection="0">
      <alignment horizontal="left" vertical="center" indent="1"/>
    </xf>
    <xf numFmtId="0" fontId="8" fillId="0" borderId="6" applyNumberFormat="0" applyFont="0" applyFill="0" applyAlignment="0" applyProtection="0"/>
    <xf numFmtId="165" fontId="2" fillId="0" borderId="3" applyNumberFormat="0" applyFill="0" applyBorder="0" applyAlignment="0" applyProtection="0">
      <alignment horizontal="right" vertical="center"/>
    </xf>
    <xf numFmtId="165" fontId="2" fillId="3" borderId="2" applyNumberFormat="0" applyAlignment="0" applyProtection="0">
      <alignment horizontal="left" vertical="center" indent="1"/>
    </xf>
    <xf numFmtId="0" fontId="1" fillId="2" borderId="4" applyNumberFormat="0" applyAlignment="0" applyProtection="0">
      <alignment horizontal="left" vertical="center" indent="1"/>
    </xf>
    <xf numFmtId="0" fontId="3" fillId="16" borderId="2" applyNumberFormat="0" applyAlignment="0" applyProtection="0">
      <alignment horizontal="left" vertical="center" indent="1"/>
    </xf>
    <xf numFmtId="0" fontId="3" fillId="17" borderId="2" applyNumberFormat="0" applyAlignment="0" applyProtection="0">
      <alignment horizontal="left" vertical="center" indent="1"/>
    </xf>
    <xf numFmtId="0" fontId="3" fillId="18" borderId="2" applyNumberFormat="0" applyAlignment="0" applyProtection="0">
      <alignment horizontal="left" vertical="center" indent="1"/>
    </xf>
    <xf numFmtId="0" fontId="3" fillId="6" borderId="2" applyNumberFormat="0" applyAlignment="0" applyProtection="0">
      <alignment horizontal="left" vertical="center" indent="1"/>
    </xf>
    <xf numFmtId="0" fontId="3" fillId="5" borderId="4" applyNumberFormat="0" applyAlignment="0" applyProtection="0">
      <alignment horizontal="left" vertical="center" indent="1"/>
    </xf>
    <xf numFmtId="0" fontId="10" fillId="0" borderId="7" applyNumberFormat="0" applyFill="0" applyBorder="0" applyAlignment="0" applyProtection="0"/>
    <xf numFmtId="0" fontId="11" fillId="0" borderId="7" applyNumberFormat="0" applyBorder="0" applyAlignment="0" applyProtection="0"/>
    <xf numFmtId="0" fontId="10" fillId="4" borderId="4" applyNumberFormat="0" applyAlignment="0">
      <alignment horizontal="left" vertical="center" indent="1"/>
      <protection locked="0"/>
    </xf>
    <xf numFmtId="0" fontId="10" fillId="4" borderId="4" applyNumberFormat="0" applyAlignment="0">
      <alignment horizontal="left" vertical="center" indent="1"/>
      <protection locked="0"/>
    </xf>
    <xf numFmtId="0" fontId="10" fillId="5" borderId="4" applyNumberFormat="0" applyAlignment="0" applyProtection="0">
      <alignment horizontal="left" vertical="center" indent="1"/>
    </xf>
    <xf numFmtId="165" fontId="12" fillId="5" borderId="4" applyNumberFormat="0" applyProtection="0">
      <alignment horizontal="right" vertical="center"/>
    </xf>
    <xf numFmtId="165" fontId="13" fillId="6" borderId="3" applyNumberFormat="0" applyBorder="0">
      <alignment horizontal="right" vertical="center"/>
      <protection locked="0"/>
    </xf>
    <xf numFmtId="165" fontId="12" fillId="6" borderId="4" applyNumberFormat="0" applyBorder="0">
      <alignment horizontal="right" vertical="center"/>
      <protection locked="0"/>
    </xf>
    <xf numFmtId="165" fontId="2" fillId="0" borderId="3" applyNumberFormat="0" applyFill="0" applyBorder="0" applyAlignment="0" applyProtection="0">
      <alignment horizontal="right" vertical="center"/>
    </xf>
    <xf numFmtId="0" fontId="14" fillId="0" borderId="0"/>
    <xf numFmtId="164" fontId="14" fillId="0" borderId="0" applyFont="0" applyFill="0" applyBorder="0" applyAlignment="0" applyProtection="0"/>
    <xf numFmtId="0" fontId="14" fillId="0" borderId="0"/>
  </cellStyleXfs>
  <cellXfs count="86">
    <xf numFmtId="0" fontId="0" fillId="0" borderId="0" xfId="0"/>
    <xf numFmtId="0" fontId="2" fillId="3" borderId="2" xfId="24" applyNumberFormat="1" applyAlignment="1"/>
    <xf numFmtId="0" fontId="1" fillId="2" borderId="4" xfId="25" applyNumberFormat="1" applyAlignment="1"/>
    <xf numFmtId="39" fontId="2" fillId="0" borderId="3" xfId="2" applyNumberFormat="1">
      <alignment horizontal="right" vertical="center"/>
    </xf>
    <xf numFmtId="39" fontId="1" fillId="0" borderId="4" xfId="3" applyNumberFormat="1">
      <alignment horizontal="right" vertical="center"/>
    </xf>
    <xf numFmtId="0" fontId="3" fillId="16" borderId="2" xfId="26" applyNumberFormat="1" applyAlignment="1"/>
    <xf numFmtId="0" fontId="3" fillId="17" borderId="2" xfId="27" applyNumberFormat="1" applyAlignment="1"/>
    <xf numFmtId="0" fontId="1" fillId="2" borderId="2" xfId="1" applyNumberFormat="1" applyAlignment="1"/>
    <xf numFmtId="39" fontId="2" fillId="0" borderId="8" xfId="2" applyNumberFormat="1" applyBorder="1">
      <alignment horizontal="right" vertical="center"/>
    </xf>
    <xf numFmtId="39" fontId="1" fillId="0" borderId="9" xfId="3" applyNumberFormat="1" applyBorder="1">
      <alignment horizontal="right" vertical="center"/>
    </xf>
    <xf numFmtId="39" fontId="2" fillId="0" borderId="10" xfId="2" applyNumberFormat="1" applyBorder="1">
      <alignment horizontal="right" vertical="center"/>
    </xf>
    <xf numFmtId="39" fontId="2" fillId="0" borderId="11" xfId="2" applyNumberFormat="1" applyBorder="1">
      <alignment horizontal="right" vertical="center"/>
    </xf>
    <xf numFmtId="0" fontId="1" fillId="2" borderId="9" xfId="25" applyNumberFormat="1" applyBorder="1" applyAlignment="1"/>
    <xf numFmtId="0" fontId="1" fillId="2" borderId="2" xfId="1" quotePrefix="1" applyNumberFormat="1" applyAlignment="1"/>
    <xf numFmtId="0" fontId="2" fillId="3" borderId="2" xfId="24" quotePrefix="1" applyNumberFormat="1" applyAlignment="1"/>
    <xf numFmtId="0" fontId="2" fillId="3" borderId="2" xfId="24" quotePrefix="1" applyNumberFormat="1" applyAlignment="1">
      <alignment horizontal="right"/>
    </xf>
    <xf numFmtId="167" fontId="3" fillId="17" borderId="2" xfId="27" quotePrefix="1" applyNumberFormat="1" applyAlignment="1"/>
    <xf numFmtId="0" fontId="1" fillId="2" borderId="4" xfId="25" quotePrefix="1" applyNumberFormat="1" applyAlignment="1"/>
    <xf numFmtId="168" fontId="14" fillId="19" borderId="13" xfId="41" applyNumberFormat="1" applyFont="1" applyFill="1" applyBorder="1" applyProtection="1"/>
    <xf numFmtId="0" fontId="14" fillId="19" borderId="14" xfId="40" applyFill="1" applyBorder="1"/>
    <xf numFmtId="0" fontId="14" fillId="19" borderId="15" xfId="40" applyFill="1" applyBorder="1"/>
    <xf numFmtId="168" fontId="14" fillId="0" borderId="17" xfId="41" applyNumberFormat="1" applyFont="1" applyFill="1" applyBorder="1" applyProtection="1">
      <protection locked="0"/>
    </xf>
    <xf numFmtId="168" fontId="14" fillId="0" borderId="16" xfId="41" applyNumberFormat="1" applyFont="1" applyFill="1" applyBorder="1" applyProtection="1">
      <protection locked="0"/>
    </xf>
    <xf numFmtId="0" fontId="3" fillId="16" borderId="2" xfId="26" quotePrefix="1" applyNumberFormat="1" applyAlignment="1"/>
    <xf numFmtId="0" fontId="3" fillId="17" borderId="2" xfId="27" quotePrefix="1" applyNumberFormat="1" applyAlignment="1"/>
    <xf numFmtId="166" fontId="3" fillId="16" borderId="2" xfId="26" quotePrefix="1" applyNumberFormat="1" applyAlignment="1"/>
    <xf numFmtId="0" fontId="0" fillId="0" borderId="1" xfId="0" applyBorder="1"/>
    <xf numFmtId="168" fontId="14" fillId="0" borderId="14" xfId="41" applyNumberFormat="1" applyFont="1" applyFill="1" applyBorder="1" applyProtection="1">
      <protection locked="0"/>
    </xf>
    <xf numFmtId="168" fontId="14" fillId="0" borderId="18" xfId="41" applyNumberFormat="1" applyFont="1" applyFill="1" applyBorder="1" applyProtection="1">
      <protection locked="0"/>
    </xf>
    <xf numFmtId="0" fontId="15" fillId="0" borderId="0" xfId="0" applyFont="1"/>
    <xf numFmtId="0" fontId="16" fillId="19" borderId="19" xfId="42" applyFont="1" applyFill="1" applyBorder="1"/>
    <xf numFmtId="0" fontId="16" fillId="19" borderId="20" xfId="42" applyFont="1" applyFill="1" applyBorder="1"/>
    <xf numFmtId="0" fontId="14" fillId="19" borderId="0" xfId="42" applyFill="1"/>
    <xf numFmtId="0" fontId="14" fillId="19" borderId="21" xfId="40" applyFill="1" applyBorder="1" applyAlignment="1">
      <alignment wrapText="1"/>
    </xf>
    <xf numFmtId="0" fontId="14" fillId="19" borderId="21" xfId="42" applyFill="1" applyBorder="1" applyAlignment="1">
      <alignment horizontal="center" vertical="center" wrapText="1"/>
    </xf>
    <xf numFmtId="0" fontId="17" fillId="19" borderId="22" xfId="40" applyFont="1" applyFill="1" applyBorder="1" applyAlignment="1">
      <alignment wrapText="1"/>
    </xf>
    <xf numFmtId="0" fontId="14" fillId="19" borderId="22" xfId="42" applyFill="1" applyBorder="1" applyAlignment="1">
      <alignment horizontal="center" vertical="center" wrapText="1"/>
    </xf>
    <xf numFmtId="0" fontId="18" fillId="19" borderId="0" xfId="40" applyFont="1" applyFill="1" applyAlignment="1">
      <alignment horizontal="right"/>
    </xf>
    <xf numFmtId="0" fontId="19" fillId="19" borderId="0" xfId="42" applyFont="1" applyFill="1" applyAlignment="1">
      <alignment horizontal="right"/>
    </xf>
    <xf numFmtId="0" fontId="0" fillId="0" borderId="0" xfId="0" pivotButton="1"/>
    <xf numFmtId="0" fontId="21" fillId="0" borderId="0" xfId="0" applyFont="1"/>
    <xf numFmtId="0" fontId="20" fillId="20" borderId="0" xfId="0" applyFont="1" applyFill="1"/>
    <xf numFmtId="0" fontId="0" fillId="20" borderId="0" xfId="0" applyFill="1"/>
    <xf numFmtId="0" fontId="0" fillId="21" borderId="0" xfId="0" applyFill="1"/>
    <xf numFmtId="0" fontId="14" fillId="21" borderId="12" xfId="40" applyFill="1" applyBorder="1"/>
    <xf numFmtId="0" fontId="14" fillId="21" borderId="14" xfId="40" applyFill="1" applyBorder="1"/>
    <xf numFmtId="0" fontId="14" fillId="21" borderId="15" xfId="40" applyFill="1" applyBorder="1"/>
    <xf numFmtId="0" fontId="14" fillId="21" borderId="16" xfId="40" applyFill="1" applyBorder="1"/>
    <xf numFmtId="0" fontId="0" fillId="0" borderId="0" xfId="0" quotePrefix="1" applyAlignment="1">
      <alignment horizontal="center"/>
    </xf>
    <xf numFmtId="0" fontId="20" fillId="0" borderId="0" xfId="0" applyFont="1"/>
    <xf numFmtId="0" fontId="14" fillId="22" borderId="14" xfId="40" applyFill="1" applyBorder="1"/>
    <xf numFmtId="0" fontId="0" fillId="22" borderId="0" xfId="0" applyFill="1"/>
    <xf numFmtId="0" fontId="0" fillId="0" borderId="23" xfId="0" applyBorder="1" applyAlignment="1">
      <alignment horizontal="center"/>
    </xf>
    <xf numFmtId="0" fontId="16" fillId="19" borderId="0" xfId="42" applyFont="1" applyFill="1"/>
    <xf numFmtId="0" fontId="17" fillId="19" borderId="26" xfId="42" applyFont="1" applyFill="1" applyBorder="1"/>
    <xf numFmtId="0" fontId="14" fillId="19" borderId="27" xfId="40" applyFill="1" applyBorder="1" applyAlignment="1">
      <alignment wrapText="1"/>
    </xf>
    <xf numFmtId="0" fontId="14" fillId="19" borderId="28" xfId="40" applyFill="1" applyBorder="1"/>
    <xf numFmtId="0" fontId="14" fillId="19" borderId="29" xfId="40" applyFill="1" applyBorder="1"/>
    <xf numFmtId="0" fontId="14" fillId="19" borderId="31" xfId="40" applyFill="1" applyBorder="1"/>
    <xf numFmtId="0" fontId="14" fillId="19" borderId="32" xfId="42" quotePrefix="1" applyFill="1" applyBorder="1" applyAlignment="1">
      <alignment horizontal="center"/>
    </xf>
    <xf numFmtId="0" fontId="14" fillId="19" borderId="34" xfId="40" applyFill="1" applyBorder="1"/>
    <xf numFmtId="0" fontId="14" fillId="19" borderId="27" xfId="40" applyFill="1" applyBorder="1"/>
    <xf numFmtId="168" fontId="14" fillId="23" borderId="30" xfId="41" applyNumberFormat="1" applyFont="1" applyFill="1" applyBorder="1" applyAlignment="1" applyProtection="1">
      <alignment vertical="center"/>
      <protection locked="0"/>
    </xf>
    <xf numFmtId="0" fontId="14" fillId="19" borderId="21" xfId="42" applyFill="1" applyBorder="1"/>
    <xf numFmtId="168" fontId="14" fillId="19" borderId="32" xfId="42" applyNumberFormat="1" applyFill="1" applyBorder="1"/>
    <xf numFmtId="0" fontId="17" fillId="19" borderId="0" xfId="42" applyFont="1" applyFill="1"/>
    <xf numFmtId="0" fontId="23" fillId="19" borderId="21" xfId="42" applyFont="1" applyFill="1" applyBorder="1" applyAlignment="1">
      <alignment horizontal="center" vertical="center" wrapText="1"/>
    </xf>
    <xf numFmtId="0" fontId="23" fillId="19" borderId="22" xfId="42" applyFont="1" applyFill="1" applyBorder="1" applyAlignment="1">
      <alignment horizontal="center" vertical="center" wrapText="1"/>
    </xf>
    <xf numFmtId="0" fontId="23" fillId="19" borderId="32" xfId="42" quotePrefix="1" applyFont="1" applyFill="1" applyBorder="1" applyAlignment="1">
      <alignment horizontal="center"/>
    </xf>
    <xf numFmtId="0" fontId="14" fillId="0" borderId="14" xfId="40" applyBorder="1"/>
    <xf numFmtId="0" fontId="15" fillId="19" borderId="20" xfId="42" applyFont="1" applyFill="1" applyBorder="1" applyAlignment="1">
      <alignment horizontal="center"/>
    </xf>
    <xf numFmtId="0" fontId="15" fillId="21" borderId="0" xfId="42" applyFont="1" applyFill="1" applyAlignment="1">
      <alignment horizontal="center"/>
    </xf>
    <xf numFmtId="0" fontId="23" fillId="19" borderId="0" xfId="42" applyFont="1" applyFill="1" applyAlignment="1">
      <alignment horizontal="center"/>
    </xf>
    <xf numFmtId="168" fontId="23" fillId="23" borderId="30" xfId="41" applyNumberFormat="1" applyFont="1" applyFill="1" applyBorder="1" applyAlignment="1" applyProtection="1">
      <alignment vertical="center"/>
      <protection locked="0"/>
    </xf>
    <xf numFmtId="0" fontId="25" fillId="19" borderId="0" xfId="42" applyFont="1" applyFill="1" applyAlignment="1">
      <alignment horizontal="right"/>
    </xf>
    <xf numFmtId="0" fontId="23" fillId="19" borderId="21" xfId="42" applyFont="1" applyFill="1" applyBorder="1"/>
    <xf numFmtId="168" fontId="23" fillId="19" borderId="32" xfId="42" applyNumberFormat="1" applyFont="1" applyFill="1" applyBorder="1"/>
    <xf numFmtId="0" fontId="0" fillId="0" borderId="23" xfId="0" applyBorder="1" applyAlignment="1">
      <alignment horizontal="center"/>
    </xf>
    <xf numFmtId="168" fontId="14" fillId="23" borderId="22" xfId="41" applyNumberFormat="1" applyFont="1" applyFill="1" applyBorder="1" applyAlignment="1" applyProtection="1">
      <alignment horizontal="right" vertical="center"/>
      <protection locked="0"/>
    </xf>
    <xf numFmtId="168" fontId="14" fillId="23" borderId="24" xfId="41" applyNumberFormat="1" applyFont="1" applyFill="1" applyBorder="1" applyAlignment="1" applyProtection="1">
      <alignment horizontal="right" vertical="center"/>
      <protection locked="0"/>
    </xf>
    <xf numFmtId="168" fontId="14" fillId="23" borderId="25" xfId="41" applyNumberFormat="1" applyFont="1" applyFill="1" applyBorder="1" applyAlignment="1" applyProtection="1">
      <alignment horizontal="right" vertical="center"/>
      <protection locked="0"/>
    </xf>
    <xf numFmtId="168" fontId="14" fillId="23" borderId="33" xfId="41" applyNumberFormat="1" applyFont="1" applyFill="1" applyBorder="1" applyAlignment="1" applyProtection="1">
      <alignment horizontal="right" vertical="center"/>
      <protection locked="0"/>
    </xf>
    <xf numFmtId="168" fontId="23" fillId="23" borderId="22" xfId="41" applyNumberFormat="1" applyFont="1" applyFill="1" applyBorder="1" applyAlignment="1" applyProtection="1">
      <alignment horizontal="right" vertical="center"/>
      <protection locked="0"/>
    </xf>
    <xf numFmtId="168" fontId="23" fillId="23" borderId="24" xfId="41" applyNumberFormat="1" applyFont="1" applyFill="1" applyBorder="1" applyAlignment="1" applyProtection="1">
      <alignment horizontal="right" vertical="center"/>
      <protection locked="0"/>
    </xf>
    <xf numFmtId="168" fontId="23" fillId="23" borderId="25" xfId="41" applyNumberFormat="1" applyFont="1" applyFill="1" applyBorder="1" applyAlignment="1" applyProtection="1">
      <alignment horizontal="right" vertical="center"/>
      <protection locked="0"/>
    </xf>
    <xf numFmtId="168" fontId="23" fillId="23" borderId="33" xfId="41" applyNumberFormat="1" applyFont="1" applyFill="1" applyBorder="1" applyAlignment="1" applyProtection="1">
      <alignment horizontal="right" vertical="center"/>
      <protection locked="0"/>
    </xf>
  </cellXfs>
  <cellStyles count="43">
    <cellStyle name="SAPBorder" xfId="20" xr:uid="{324FD70F-A6C8-4BB5-8D1B-B19E72030B38}"/>
    <cellStyle name="SAPDataCell" xfId="2" xr:uid="{D1CD3698-7AD1-4D06-ADA2-064673973C9B}"/>
    <cellStyle name="SAPDataRemoved" xfId="21" xr:uid="{489BD72B-20F0-4F74-A92C-1333F48A88CD}"/>
    <cellStyle name="SAPDataTotalCell" xfId="3" xr:uid="{43C774E7-C225-4E6A-B349-3AB80C10F4E9}"/>
    <cellStyle name="SAPDimensionCell" xfId="1" xr:uid="{D835A7A8-FD3B-413A-9235-CD665F3B67C1}"/>
    <cellStyle name="SAPEditableDataCell" xfId="5" xr:uid="{09A73349-FF0D-4D48-95EF-2474874F68B6}"/>
    <cellStyle name="SAPEditableDataTotalCell" xfId="8" xr:uid="{E75B6145-DA5F-4170-A5E5-341F987A7434}"/>
    <cellStyle name="SAPEmphasized" xfId="31" xr:uid="{EA53B579-6646-4AA2-A4D4-02970015A212}"/>
    <cellStyle name="SAPEmphasizedEditableDataCell" xfId="33" xr:uid="{56DE5449-0D98-4C5C-A1FD-F9E4D4C20580}"/>
    <cellStyle name="SAPEmphasizedEditableDataTotalCell" xfId="34" xr:uid="{F5E8A04F-11DA-4A0D-BD91-20F803797375}"/>
    <cellStyle name="SAPEmphasizedLockedDataCell" xfId="37" xr:uid="{2D714CED-0923-4E48-96A9-ECBC000052CF}"/>
    <cellStyle name="SAPEmphasizedLockedDataTotalCell" xfId="38" xr:uid="{3731FD07-6FB4-4B6C-8DFE-BD6A9B74AC83}"/>
    <cellStyle name="SAPEmphasizedReadonlyDataCell" xfId="35" xr:uid="{47894FC6-E7B6-403A-A949-52DEECBF1BC0}"/>
    <cellStyle name="SAPEmphasizedReadonlyDataTotalCell" xfId="36" xr:uid="{3B8D6093-70E9-446E-9B52-9883991021B5}"/>
    <cellStyle name="SAPEmphasizedTotal" xfId="32" xr:uid="{152578EE-41CC-4D5D-8668-B4D29F9552A1}"/>
    <cellStyle name="SAPError" xfId="22" xr:uid="{75E25CD0-495C-4BE6-B984-665BD2D89C08}"/>
    <cellStyle name="SAPExceptionLevel1" xfId="11" xr:uid="{2D7D34E9-4C76-4984-9B4A-A6A3F5142365}"/>
    <cellStyle name="SAPExceptionLevel2" xfId="12" xr:uid="{BA8D3CED-1A66-40C2-8676-6DD7CAF03933}"/>
    <cellStyle name="SAPExceptionLevel3" xfId="13" xr:uid="{907D88DD-466F-4D91-B096-A5599DBD4A17}"/>
    <cellStyle name="SAPExceptionLevel4" xfId="14" xr:uid="{C8AA9997-D32D-4945-8256-697EFBB8E1B2}"/>
    <cellStyle name="SAPExceptionLevel5" xfId="15" xr:uid="{15481957-71A1-4022-B7E7-9316F2D87C96}"/>
    <cellStyle name="SAPExceptionLevel6" xfId="16" xr:uid="{4CDB11C6-0B86-42C6-B58D-C6BDD572393B}"/>
    <cellStyle name="SAPExceptionLevel7" xfId="17" xr:uid="{0153C07F-D6CD-414B-9619-6C7F0D89DE13}"/>
    <cellStyle name="SAPExceptionLevel8" xfId="18" xr:uid="{71BCF2B4-A696-4C52-BB41-777944751DC4}"/>
    <cellStyle name="SAPExceptionLevel9" xfId="19" xr:uid="{24A38508-2125-4C88-9F0B-D304EA41940D}"/>
    <cellStyle name="SAPFormula" xfId="39" xr:uid="{1A658097-B36C-4C84-BC65-37A1427D93E7}"/>
    <cellStyle name="SAPGroupingFillCell" xfId="4" xr:uid="{32E133E6-0692-4C11-A61F-AA2255A755DF}"/>
    <cellStyle name="SAPHierarchyCell0" xfId="26" xr:uid="{073389BE-1ECE-42BC-83BB-3A1C299D857A}"/>
    <cellStyle name="SAPHierarchyCell1" xfId="27" xr:uid="{DC67EAAC-95A7-4E34-8EB4-ABF3CBC6BE8E}"/>
    <cellStyle name="SAPHierarchyCell2" xfId="28" xr:uid="{BCB06AE4-BE51-4B01-98C6-6F8A2EC55ED6}"/>
    <cellStyle name="SAPHierarchyCell3" xfId="29" xr:uid="{BAF686C9-E407-479F-B667-FA3CEB858AFA}"/>
    <cellStyle name="SAPHierarchyCell4" xfId="30" xr:uid="{C3253BFC-219C-42C4-A963-D88E0053244F}"/>
    <cellStyle name="SAPLockedDataCell" xfId="7" xr:uid="{65E918FF-F505-436B-A081-E7E317C8A3E2}"/>
    <cellStyle name="SAPLockedDataTotalCell" xfId="10" xr:uid="{2E02B083-E08B-40C8-99C5-411DF10AF926}"/>
    <cellStyle name="SAPMemberCell" xfId="24" xr:uid="{293AFE6B-BDCF-4ED8-BB94-DF1F42869CBC}"/>
    <cellStyle name="SAPMemberTotalCell" xfId="25" xr:uid="{DEA03011-5E0E-4784-937A-EBA9A994D849}"/>
    <cellStyle name="SAPMessageText" xfId="23" xr:uid="{6D645A79-621C-46B4-A8BC-75735973E23C}"/>
    <cellStyle name="SAPReadonlyDataCell" xfId="6" xr:uid="{F387D358-9F2D-44F4-A363-33205E8439D3}"/>
    <cellStyle name="SAPReadonlyDataTotalCell" xfId="9" xr:uid="{161074EB-3A83-44CD-9D27-144568A01898}"/>
    <cellStyle name="Standaard" xfId="0" builtinId="0"/>
    <cellStyle name="Standaard 2 10" xfId="42" xr:uid="{E6D7D0D4-41AA-4569-9BF6-6FF4DBE49618}"/>
    <cellStyle name="Standaard 3" xfId="40" xr:uid="{7394BF59-6C74-4ACF-9ADB-982AA3B025C8}"/>
    <cellStyle name="Valuta 2 2" xfId="41" xr:uid="{D176BD17-4E80-450B-BD93-0D5F282CAA55}"/>
  </cellStyles>
  <dxfs count="34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erheyen Veronique" refreshedDate="44174.654192708331" createdVersion="6" refreshedVersion="6" minRefreshableVersion="3" recordCount="117" xr:uid="{9065C208-BC11-408B-9B81-D9F3AF56E4AF}">
  <cacheSource type="worksheet">
    <worksheetSource ref="E5:H122" sheet="mappping"/>
  </cacheSource>
  <cacheFields count="4">
    <cacheField name="Resultaat" numFmtId="0">
      <sharedItems containsBlank="1"/>
    </cacheField>
    <cacheField name="FG" numFmtId="0">
      <sharedItems count="114">
        <s v="IAB10"/>
        <s v="IAB20"/>
        <s v="IAB30"/>
        <s v="IDT01"/>
        <s v="IDG10"/>
        <s v="IDG11"/>
        <s v="IDG12"/>
        <s v="IDG20"/>
        <s v="IDG21"/>
        <s v="IDG22"/>
        <s v="IDC01"/>
        <s v="IDC10"/>
        <s v="IDC20"/>
        <s v="IDC30"/>
        <s v="IDC40"/>
        <s v="IDC90"/>
        <s v="IRS01"/>
        <s v="IRS10"/>
        <s v="IRS20"/>
        <s v="IRS30"/>
        <s v="IRS40"/>
        <s v="IRS50"/>
        <s v="IRS55"/>
        <s v="IRS60"/>
        <s v="IKC01"/>
        <s v="IKC10"/>
        <s v="IKC20"/>
        <s v="IKC30"/>
        <s v="IKC40"/>
        <s v="ILD10"/>
        <s v="ILD15"/>
        <s v="ILD20"/>
        <s v="IMG13"/>
        <s v="IMG14"/>
        <s v="IMG20"/>
        <s v="IMG30"/>
        <s v="IMD10"/>
        <s v="IMD15"/>
        <s v="IMD20"/>
        <s v="IMD40"/>
        <s v="IMD50"/>
        <s v="IOS01"/>
        <s v="IOS10"/>
        <s v="IOS20"/>
        <s v="IOS30"/>
        <s v="IOS40"/>
        <s v="IOS50"/>
        <s v="IOS60"/>
        <s v="IOS70"/>
        <s v="IIT50"/>
        <s v="IPP03"/>
        <s v="IAE10"/>
        <s v="IAE11"/>
        <s v="IAE20"/>
        <s v="IAE21"/>
        <s v="ICA01"/>
        <s v="ICA05"/>
        <s v="ICA12"/>
        <s v="ICA13"/>
        <s v="ICA35"/>
        <s v="ICA40"/>
        <s v="ICA50"/>
        <s v="ICA70"/>
        <s v="IOV30"/>
        <s v="IOV35"/>
        <s v="IDP10"/>
        <s v="ILS10"/>
        <s v="ILS11"/>
        <s v="ILS30"/>
        <s v="ILS51"/>
        <s v="ILS80"/>
        <s v="ILS81"/>
        <s v="IME20"/>
        <s v="IME21"/>
        <s v="IME40"/>
        <s v="IME41"/>
        <s v="IME42"/>
        <s v="IMS20"/>
        <s v="IMS30"/>
        <s v="IOV10"/>
        <s v="IOV20"/>
        <s v="IOV40"/>
        <s v="ISP01"/>
        <s v="ISP11"/>
        <s v="ISP12"/>
        <s v="ISP13"/>
        <s v="ISP20"/>
        <s v="ISP30"/>
        <s v="ISP40"/>
        <s v="ISP50"/>
        <s v="ITT01"/>
        <s v="ITT10"/>
        <s v="ITT20"/>
        <s v="ITT21"/>
        <s v="ITT30"/>
        <s v="ITS01"/>
        <s v="ITS10"/>
        <s v="ITS13"/>
        <s v="ITS20"/>
        <s v="ITS30"/>
        <s v="ITS40"/>
        <s v="ITS50"/>
        <s v="ITS60"/>
        <s v="ITS62"/>
        <s v="ITS63"/>
        <s v="ITS64"/>
        <s v="IGB10"/>
        <s v="IGB20"/>
        <s v="IGB30"/>
        <s v="IGB40"/>
        <s v="IGB50"/>
        <s v="IGB60"/>
        <s v="ITR01"/>
        <s v="IVT10"/>
      </sharedItems>
    </cacheField>
    <cacheField name="FG omschrijving" numFmtId="0">
      <sharedItems/>
    </cacheField>
    <cacheField name="mapping VREG" numFmtId="0">
      <sharedItems count="25">
        <s v="Leidingen - MD"/>
        <s v="Gereedschap en meubilair"/>
        <s v="Aansluitingen - LD"/>
        <s v="Cabines/Stations - LD"/>
        <s v="Cabines/Stations - MD"/>
        <s v="CAB, telebediening, uitrusting dispatching"/>
        <s v="Leidingen - LD"/>
        <s v="Meetapparatuur - MD"/>
        <s v="Telegelezen meters"/>
        <s v="Administratieve uitrusting (informatica en kantoor)"/>
        <s v="Project Fluvia (foundations)"/>
        <s v="Aansluitingen - Netwerk LS"/>
        <s v="Posten &amp; cabines - Netwerk LS"/>
        <s v="Lijnen - Netwerk LS"/>
        <s v="Kabels - Netwerk LS"/>
        <s v="Meetapparatuur - Netwerk LS"/>
        <s v="Lijnen - Netwerk 70/36/30kV"/>
        <s v="Kabels - Netwerk MS"/>
        <s v="Posten &amp; cabines - Transformatie LS"/>
        <s v="Teletransmissie en optische vezels"/>
        <s v="Posten &amp; cabines - Transformatie MS"/>
        <s v="Administratieve gebouwen"/>
        <s v="Terreinen"/>
        <s v="Rollend materieel"/>
        <s v="Meetapparatuur - LD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">
  <r>
    <s v="ACTIEVE BESCHERMING"/>
    <x v="0"/>
    <s v="AB-Anodebed"/>
    <x v="0"/>
  </r>
  <r>
    <m/>
    <x v="1"/>
    <s v="AB-Tstl stroomopdruksyst"/>
    <x v="0"/>
  </r>
  <r>
    <m/>
    <x v="2"/>
    <s v="AB-Drainagetoestel"/>
    <x v="0"/>
  </r>
  <r>
    <s v="ALGEMEEN"/>
    <x v="3"/>
    <s v="Diverse toestellen"/>
    <x v="1"/>
  </r>
  <r>
    <s v="DIENSTLEIDINGEN"/>
    <x v="4"/>
    <s v="&quot;DG-Koppeling &lt;= 2&quot;&quot;&quot;"/>
    <x v="2"/>
  </r>
  <r>
    <m/>
    <x v="5"/>
    <s v="DG-dienstling buiten &lt;= 2"/>
    <x v="2"/>
  </r>
  <r>
    <m/>
    <x v="6"/>
    <s v="DG-dienstling binnen &lt;= 2"/>
    <x v="2"/>
  </r>
  <r>
    <m/>
    <x v="7"/>
    <s v="&quot;DG-Koppeling &gt; 2&quot;&quot;&quot;"/>
    <x v="2"/>
  </r>
  <r>
    <m/>
    <x v="8"/>
    <s v="DG Dienstld buit&gt;2&quot;"/>
    <x v="2"/>
  </r>
  <r>
    <m/>
    <x v="9"/>
    <s v="DG Dienstld binn&gt;2&quot;"/>
    <x v="2"/>
  </r>
  <r>
    <s v="DISTRIBUTIECABINE"/>
    <x v="10"/>
    <s v="DC-Gebouw"/>
    <x v="3"/>
  </r>
  <r>
    <m/>
    <x v="11"/>
    <s v="DC-Afsluiter"/>
    <x v="3"/>
  </r>
  <r>
    <m/>
    <x v="12"/>
    <s v="DC-Filter"/>
    <x v="3"/>
  </r>
  <r>
    <m/>
    <x v="13"/>
    <s v="DC-Regelaar"/>
    <x v="3"/>
  </r>
  <r>
    <m/>
    <x v="14"/>
    <s v="DC-Veiligheid"/>
    <x v="3"/>
  </r>
  <r>
    <m/>
    <x v="15"/>
    <s v="DC-Druklogger"/>
    <x v="3"/>
  </r>
  <r>
    <s v="DRUKREDUCEERSTATION"/>
    <x v="16"/>
    <s v="RS-Gebouw"/>
    <x v="4"/>
  </r>
  <r>
    <m/>
    <x v="17"/>
    <s v="RS-Afsluiter"/>
    <x v="4"/>
  </r>
  <r>
    <m/>
    <x v="18"/>
    <s v="RS-Filter"/>
    <x v="4"/>
  </r>
  <r>
    <m/>
    <x v="19"/>
    <s v="RS-Regelaar"/>
    <x v="4"/>
  </r>
  <r>
    <m/>
    <x v="20"/>
    <s v="RS-Veiligheid"/>
    <x v="4"/>
  </r>
  <r>
    <m/>
    <x v="21"/>
    <s v="RS-Geluidsdemping"/>
    <x v="4"/>
  </r>
  <r>
    <m/>
    <x v="22"/>
    <s v="RS-Massadebietmeter"/>
    <x v="4"/>
  </r>
  <r>
    <m/>
    <x v="23"/>
    <s v="RS-Telebeheer rtu"/>
    <x v="5"/>
  </r>
  <r>
    <s v="KLANTCABINE"/>
    <x v="24"/>
    <s v="KC-Gebouw"/>
    <x v="3"/>
  </r>
  <r>
    <m/>
    <x v="25"/>
    <s v="KC-Afsluiter"/>
    <x v="3"/>
  </r>
  <r>
    <m/>
    <x v="26"/>
    <s v="KC-Filter"/>
    <x v="3"/>
  </r>
  <r>
    <m/>
    <x v="27"/>
    <s v="KC-Regelaar"/>
    <x v="3"/>
  </r>
  <r>
    <m/>
    <x v="28"/>
    <s v="KC-Veiligheid"/>
    <x v="3"/>
  </r>
  <r>
    <s v="LAGEDRUKNET"/>
    <x v="29"/>
    <s v="LD-Staal &lt;= 250 mm"/>
    <x v="6"/>
  </r>
  <r>
    <m/>
    <x v="30"/>
    <s v="LD-Staal &gt; 250 mm"/>
    <x v="6"/>
  </r>
  <r>
    <m/>
    <x v="31"/>
    <s v="LD-Pe &lt; 315 mm"/>
    <x v="6"/>
  </r>
  <r>
    <s v="MEETINRICHTING"/>
    <x v="32"/>
    <s v="MG-Rot gasm (distr )"/>
    <x v="7"/>
  </r>
  <r>
    <m/>
    <x v="33"/>
    <s v="MG-Turbine gasm (distr )"/>
    <x v="7"/>
  </r>
  <r>
    <m/>
    <x v="34"/>
    <s v="MG-Slimme meter gas"/>
    <x v="8"/>
  </r>
  <r>
    <m/>
    <x v="35"/>
    <s v="MG-Volume herleidinginstr"/>
    <x v="8"/>
  </r>
  <r>
    <s v="MIDDENDRUKNET"/>
    <x v="36"/>
    <s v="MD-Staal &lt; = 250 mm"/>
    <x v="0"/>
  </r>
  <r>
    <m/>
    <x v="37"/>
    <s v="MD-Staal &gt; 250 mm"/>
    <x v="0"/>
  </r>
  <r>
    <m/>
    <x v="38"/>
    <s v="MD-Pe &lt; = 315 mm"/>
    <x v="0"/>
  </r>
  <r>
    <m/>
    <x v="39"/>
    <s v="MD-Afsluiter &lt;= 250 mm"/>
    <x v="0"/>
  </r>
  <r>
    <m/>
    <x v="40"/>
    <s v="MD-Afsluiter &gt; 250 mm"/>
    <x v="0"/>
  </r>
  <r>
    <s v="ONTVANGSTSTATION"/>
    <x v="41"/>
    <s v="OS-Gebouw"/>
    <x v="4"/>
  </r>
  <r>
    <m/>
    <x v="42"/>
    <s v="OS-Afsluiter"/>
    <x v="4"/>
  </r>
  <r>
    <m/>
    <x v="43"/>
    <s v="OS-Filter"/>
    <x v="4"/>
  </r>
  <r>
    <m/>
    <x v="44"/>
    <s v="OS-Regelaar"/>
    <x v="4"/>
  </r>
  <r>
    <m/>
    <x v="45"/>
    <s v="OS-Veiligheid"/>
    <x v="4"/>
  </r>
  <r>
    <m/>
    <x v="46"/>
    <s v="OS-Geluidsdemping"/>
    <x v="4"/>
  </r>
  <r>
    <m/>
    <x v="47"/>
    <s v="OS-Telebeheer"/>
    <x v="5"/>
  </r>
  <r>
    <m/>
    <x v="48"/>
    <s v="OS-Odorisatie uitrusting"/>
    <x v="4"/>
  </r>
  <r>
    <s v="Niet toegewezen"/>
    <x v="49"/>
    <s v="Hardware"/>
    <x v="9"/>
  </r>
  <r>
    <m/>
    <x v="50"/>
    <s v="Foundations"/>
    <x v="10"/>
  </r>
  <r>
    <s v="AFTAKKINGEN"/>
    <x v="51"/>
    <s v="AE-Ongr. koppeling"/>
    <x v="11"/>
  </r>
  <r>
    <m/>
    <x v="52"/>
    <s v="AE-Bvgr. koppeling"/>
    <x v="11"/>
  </r>
  <r>
    <m/>
    <x v="53"/>
    <s v="AE-Ongr. aansluitk"/>
    <x v="11"/>
  </r>
  <r>
    <m/>
    <x v="54"/>
    <s v="AE-Bvgr. aansluitk"/>
    <x v="11"/>
  </r>
  <r>
    <s v="ALGEMEEN"/>
    <x v="3"/>
    <s v="Diverse toestellen"/>
    <x v="1"/>
  </r>
  <r>
    <s v="CABINE"/>
    <x v="55"/>
    <s v="CA-Gebouw en voorz"/>
    <x v="12"/>
  </r>
  <r>
    <m/>
    <x v="56"/>
    <s v="CA - GEBOUW PREFAB"/>
    <x v="12"/>
  </r>
  <r>
    <m/>
    <x v="57"/>
    <s v="CA-MS schklaar open uitr"/>
    <x v="12"/>
  </r>
  <r>
    <m/>
    <x v="58"/>
    <s v="CA-MS schkl gesl &lt;=17,5"/>
    <x v="12"/>
  </r>
  <r>
    <m/>
    <x v="59"/>
    <s v="CA-Transformator"/>
    <x v="12"/>
  </r>
  <r>
    <m/>
    <x v="60"/>
    <s v="CA-Telebeheer (per RTU)"/>
    <x v="5"/>
  </r>
  <r>
    <m/>
    <x v="61"/>
    <s v="CA-Beveiligingsapparatuur"/>
    <x v="12"/>
  </r>
  <r>
    <m/>
    <x v="62"/>
    <s v="CA-LS bord"/>
    <x v="12"/>
  </r>
  <r>
    <m/>
    <x v="63"/>
    <s v="OV-uitr OV bord in cab"/>
    <x v="12"/>
  </r>
  <r>
    <m/>
    <x v="64"/>
    <s v="OV-uitr zuivere OV-kast"/>
    <x v="12"/>
  </r>
  <r>
    <s v="DISPATCHING"/>
    <x v="65"/>
    <s v="DP-Dispatching invest."/>
    <x v="5"/>
  </r>
  <r>
    <s v="LAAGSPANNINGSNET"/>
    <x v="66"/>
    <s v="LS-Bovengronds LS-net"/>
    <x v="13"/>
  </r>
  <r>
    <m/>
    <x v="67"/>
    <s v="LS-Palen bvgr LS en OV"/>
    <x v="13"/>
  </r>
  <r>
    <m/>
    <x v="68"/>
    <s v="LS-Ondergronds LS-net"/>
    <x v="14"/>
  </r>
  <r>
    <m/>
    <x v="69"/>
    <s v="LS - Bovengrondse voetpad"/>
    <x v="14"/>
  </r>
  <r>
    <m/>
    <x v="70"/>
    <s v="LS-Omb binneninst 1-fasig"/>
    <x v="14"/>
  </r>
  <r>
    <m/>
    <x v="71"/>
    <s v="LS-Omb binneninst 3-fasig"/>
    <x v="14"/>
  </r>
  <r>
    <s v="MEETINRICHTING"/>
    <x v="72"/>
    <s v="ME-elektr AMR/SLP meter"/>
    <x v="8"/>
  </r>
  <r>
    <m/>
    <x v="73"/>
    <s v="ME-elektr slimme meter"/>
    <x v="8"/>
  </r>
  <r>
    <m/>
    <x v="74"/>
    <s v="ME-meterbrd kl verbr.met."/>
    <x v="15"/>
  </r>
  <r>
    <m/>
    <x v="75"/>
    <s v="ME-meterbrd gr verbr.met."/>
    <x v="15"/>
  </r>
  <r>
    <m/>
    <x v="76"/>
    <s v="ME-Meterbord transfost."/>
    <x v="15"/>
  </r>
  <r>
    <s v="MIDDENSPANNINGSNET"/>
    <x v="77"/>
    <s v="MS-MS-net ondergr&gt;17,5"/>
    <x v="16"/>
  </r>
  <r>
    <m/>
    <x v="78"/>
    <s v="MS-MS-net ondergr&lt;=17,5"/>
    <x v="17"/>
  </r>
  <r>
    <s v="OPENBARE VERLICHTINGSNET"/>
    <x v="79"/>
    <s v="OV-OV-net bovengronds"/>
    <x v="13"/>
  </r>
  <r>
    <m/>
    <x v="80"/>
    <s v="OV-OV-net ondergronds"/>
    <x v="14"/>
  </r>
  <r>
    <m/>
    <x v="81"/>
    <s v="OV-Feestverlichtingskabel"/>
    <x v="14"/>
  </r>
  <r>
    <s v="SCHAKELPOST"/>
    <x v="82"/>
    <s v="SP-Gebouw en voorz"/>
    <x v="18"/>
  </r>
  <r>
    <m/>
    <x v="83"/>
    <s v="SP-Lege cel o.uitr ex sch"/>
    <x v="18"/>
  </r>
  <r>
    <m/>
    <x v="84"/>
    <s v="SP-vermsch op.uitr &lt;=17,5"/>
    <x v="18"/>
  </r>
  <r>
    <m/>
    <x v="85"/>
    <s v="SP-Ms schklapp mod&lt;=17,5"/>
    <x v="18"/>
  </r>
  <r>
    <m/>
    <x v="86"/>
    <s v="SP-Koppelcel rail"/>
    <x v="18"/>
  </r>
  <r>
    <m/>
    <x v="87"/>
    <s v="SP-Meetcel"/>
    <x v="18"/>
  </r>
  <r>
    <m/>
    <x v="88"/>
    <s v="SP-Telebeheer (per RTU)"/>
    <x v="5"/>
  </r>
  <r>
    <m/>
    <x v="89"/>
    <s v="SP-Beveiligingsapparatuur"/>
    <x v="18"/>
  </r>
  <r>
    <s v="TELETRANSMISSIENET"/>
    <x v="90"/>
    <s v="TT-wb"/>
    <x v="19"/>
  </r>
  <r>
    <m/>
    <x v="91"/>
    <s v="TT-Glasvezel"/>
    <x v="19"/>
  </r>
  <r>
    <m/>
    <x v="92"/>
    <s v="TT-Naakte seinkabel"/>
    <x v="19"/>
  </r>
  <r>
    <m/>
    <x v="93"/>
    <s v="TT-Seinkabel in wb"/>
    <x v="19"/>
  </r>
  <r>
    <m/>
    <x v="94"/>
    <s v="TT-Telecomkast"/>
    <x v="19"/>
  </r>
  <r>
    <s v="TRANSFORMATORSTATION"/>
    <x v="95"/>
    <s v="TS-Gebouw en voorz"/>
    <x v="20"/>
  </r>
  <r>
    <m/>
    <x v="96"/>
    <s v="TS-Uitrusting"/>
    <x v="20"/>
  </r>
  <r>
    <m/>
    <x v="97"/>
    <s v="TS-MS-schkl mod &lt;=17,5 kv"/>
    <x v="20"/>
  </r>
  <r>
    <m/>
    <x v="98"/>
    <s v="TS-Koppelcel rail"/>
    <x v="20"/>
  </r>
  <r>
    <m/>
    <x v="99"/>
    <s v="TS-Meetcel"/>
    <x v="20"/>
  </r>
  <r>
    <m/>
    <x v="100"/>
    <s v="TS-Telebeheer (per RTU)"/>
    <x v="5"/>
  </r>
  <r>
    <m/>
    <x v="101"/>
    <s v="TS-Beveiligingsapparatuur"/>
    <x v="20"/>
  </r>
  <r>
    <m/>
    <x v="102"/>
    <s v="TS-Zendapperatuur cabine"/>
    <x v="5"/>
  </r>
  <r>
    <m/>
    <x v="103"/>
    <s v="TS-Generator cabine"/>
    <x v="5"/>
  </r>
  <r>
    <m/>
    <x v="104"/>
    <s v="TS-Filter cabine"/>
    <x v="5"/>
  </r>
  <r>
    <m/>
    <x v="105"/>
    <s v="TS-Bediening cabine"/>
    <x v="5"/>
  </r>
  <r>
    <s v="Niet toegewezen"/>
    <x v="106"/>
    <s v="Constructie Gebouw"/>
    <x v="21"/>
  </r>
  <r>
    <m/>
    <x v="107"/>
    <s v="Technische installaties"/>
    <x v="21"/>
  </r>
  <r>
    <m/>
    <x v="108"/>
    <s v="Aanschaf elektroncia"/>
    <x v="21"/>
  </r>
  <r>
    <m/>
    <x v="109"/>
    <s v="Inrichting gebouwen"/>
    <x v="21"/>
  </r>
  <r>
    <m/>
    <x v="110"/>
    <s v="Inv. Gehuurd gebouw"/>
    <x v="21"/>
  </r>
  <r>
    <m/>
    <x v="111"/>
    <s v="Aanschaf meubilair"/>
    <x v="1"/>
  </r>
  <r>
    <m/>
    <x v="49"/>
    <s v="Hardware"/>
    <x v="9"/>
  </r>
  <r>
    <m/>
    <x v="50"/>
    <s v="Foundations"/>
    <x v="10"/>
  </r>
  <r>
    <m/>
    <x v="112"/>
    <s v="Aankoop terreinen"/>
    <x v="22"/>
  </r>
  <r>
    <m/>
    <x v="113"/>
    <s v="Aankoop voertuigen"/>
    <x v="2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B42A52-5F65-452C-8593-4F8825283AD8}" name="Draaitabel1" cacheId="0" applyNumberFormats="0" applyBorderFormats="0" applyFontFormats="0" applyPatternFormats="0" applyAlignmentFormats="0" applyWidthHeightFormats="1" dataCaption="Waarden" updatedVersion="6" minRefreshableVersion="3" useAutoFormatting="1" itemPrintTitles="1" createdVersion="6" indent="0" compact="0" compactData="0" gridDropZones="1" multipleFieldFilters="0">
  <location ref="J5:L121" firstHeaderRow="2" firstDataRow="2" firstDataCol="2"/>
  <pivotFields count="4">
    <pivotField dataField="1" compact="0" outline="0" showAll="0"/>
    <pivotField axis="axisRow" compact="0" outline="0" showAll="0" defaultSubtotal="0">
      <items count="114">
        <item x="0"/>
        <item x="1"/>
        <item x="2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10"/>
        <item x="11"/>
        <item x="12"/>
        <item x="13"/>
        <item x="14"/>
        <item x="15"/>
        <item x="4"/>
        <item x="5"/>
        <item x="6"/>
        <item x="7"/>
        <item x="8"/>
        <item x="9"/>
        <item x="65"/>
        <item x="3"/>
        <item x="106"/>
        <item x="107"/>
        <item x="108"/>
        <item x="109"/>
        <item x="110"/>
        <item x="111"/>
        <item x="49"/>
        <item x="24"/>
        <item x="25"/>
        <item x="26"/>
        <item x="27"/>
        <item x="28"/>
        <item x="29"/>
        <item x="30"/>
        <item x="31"/>
        <item x="66"/>
        <item x="67"/>
        <item x="68"/>
        <item x="69"/>
        <item x="70"/>
        <item x="71"/>
        <item x="36"/>
        <item x="37"/>
        <item x="38"/>
        <item x="39"/>
        <item x="40"/>
        <item x="72"/>
        <item x="73"/>
        <item x="74"/>
        <item x="75"/>
        <item x="76"/>
        <item x="32"/>
        <item x="33"/>
        <item x="34"/>
        <item x="35"/>
        <item x="77"/>
        <item x="78"/>
        <item x="41"/>
        <item x="42"/>
        <item x="43"/>
        <item x="44"/>
        <item x="45"/>
        <item x="46"/>
        <item x="47"/>
        <item x="48"/>
        <item x="79"/>
        <item x="80"/>
        <item x="63"/>
        <item x="64"/>
        <item x="81"/>
        <item x="50"/>
        <item x="16"/>
        <item x="17"/>
        <item x="18"/>
        <item x="19"/>
        <item x="20"/>
        <item x="21"/>
        <item x="22"/>
        <item x="23"/>
        <item x="82"/>
        <item x="83"/>
        <item x="84"/>
        <item x="85"/>
        <item x="86"/>
        <item x="87"/>
        <item x="88"/>
        <item x="89"/>
        <item x="112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90"/>
        <item x="91"/>
        <item x="92"/>
        <item x="93"/>
        <item x="94"/>
        <item x="113"/>
      </items>
    </pivotField>
    <pivotField compact="0" outline="0" showAll="0"/>
    <pivotField axis="axisRow" compact="0" outline="0" showAll="0">
      <items count="26">
        <item x="2"/>
        <item x="11"/>
        <item x="21"/>
        <item x="9"/>
        <item x="5"/>
        <item x="3"/>
        <item x="4"/>
        <item x="1"/>
        <item x="14"/>
        <item x="17"/>
        <item x="6"/>
        <item x="0"/>
        <item x="13"/>
        <item m="1" x="24"/>
        <item x="7"/>
        <item x="15"/>
        <item x="12"/>
        <item x="18"/>
        <item x="20"/>
        <item x="10"/>
        <item x="23"/>
        <item x="8"/>
        <item x="19"/>
        <item x="22"/>
        <item x="16"/>
        <item t="default"/>
      </items>
    </pivotField>
  </pivotFields>
  <rowFields count="2">
    <field x="1"/>
    <field x="3"/>
  </rowFields>
  <rowItems count="115">
    <i>
      <x/>
      <x v="11"/>
    </i>
    <i>
      <x v="1"/>
      <x v="11"/>
    </i>
    <i>
      <x v="2"/>
      <x v="11"/>
    </i>
    <i>
      <x v="3"/>
      <x v="1"/>
    </i>
    <i>
      <x v="4"/>
      <x v="1"/>
    </i>
    <i>
      <x v="5"/>
      <x v="1"/>
    </i>
    <i>
      <x v="6"/>
      <x v="1"/>
    </i>
    <i>
      <x v="7"/>
      <x v="16"/>
    </i>
    <i>
      <x v="8"/>
      <x v="16"/>
    </i>
    <i>
      <x v="9"/>
      <x v="16"/>
    </i>
    <i>
      <x v="10"/>
      <x v="16"/>
    </i>
    <i>
      <x v="11"/>
      <x v="16"/>
    </i>
    <i>
      <x v="12"/>
      <x v="4"/>
    </i>
    <i>
      <x v="13"/>
      <x v="16"/>
    </i>
    <i>
      <x v="14"/>
      <x v="16"/>
    </i>
    <i>
      <x v="15"/>
      <x v="5"/>
    </i>
    <i>
      <x v="16"/>
      <x v="5"/>
    </i>
    <i>
      <x v="17"/>
      <x v="5"/>
    </i>
    <i>
      <x v="18"/>
      <x v="5"/>
    </i>
    <i>
      <x v="19"/>
      <x v="5"/>
    </i>
    <i>
      <x v="20"/>
      <x v="5"/>
    </i>
    <i>
      <x v="21"/>
      <x/>
    </i>
    <i>
      <x v="22"/>
      <x/>
    </i>
    <i>
      <x v="23"/>
      <x/>
    </i>
    <i>
      <x v="24"/>
      <x/>
    </i>
    <i>
      <x v="25"/>
      <x/>
    </i>
    <i>
      <x v="26"/>
      <x/>
    </i>
    <i>
      <x v="27"/>
      <x v="4"/>
    </i>
    <i>
      <x v="28"/>
      <x v="7"/>
    </i>
    <i>
      <x v="29"/>
      <x v="2"/>
    </i>
    <i>
      <x v="30"/>
      <x v="2"/>
    </i>
    <i>
      <x v="31"/>
      <x v="2"/>
    </i>
    <i>
      <x v="32"/>
      <x v="2"/>
    </i>
    <i>
      <x v="33"/>
      <x v="2"/>
    </i>
    <i>
      <x v="34"/>
      <x v="7"/>
    </i>
    <i>
      <x v="35"/>
      <x v="3"/>
    </i>
    <i>
      <x v="36"/>
      <x v="5"/>
    </i>
    <i>
      <x v="37"/>
      <x v="5"/>
    </i>
    <i>
      <x v="38"/>
      <x v="5"/>
    </i>
    <i>
      <x v="39"/>
      <x v="5"/>
    </i>
    <i>
      <x v="40"/>
      <x v="5"/>
    </i>
    <i>
      <x v="41"/>
      <x v="10"/>
    </i>
    <i>
      <x v="42"/>
      <x v="10"/>
    </i>
    <i>
      <x v="43"/>
      <x v="10"/>
    </i>
    <i>
      <x v="44"/>
      <x v="12"/>
    </i>
    <i>
      <x v="45"/>
      <x v="12"/>
    </i>
    <i>
      <x v="46"/>
      <x v="8"/>
    </i>
    <i>
      <x v="47"/>
      <x v="8"/>
    </i>
    <i>
      <x v="48"/>
      <x v="8"/>
    </i>
    <i>
      <x v="49"/>
      <x v="8"/>
    </i>
    <i>
      <x v="50"/>
      <x v="11"/>
    </i>
    <i>
      <x v="51"/>
      <x v="11"/>
    </i>
    <i>
      <x v="52"/>
      <x v="11"/>
    </i>
    <i>
      <x v="53"/>
      <x v="11"/>
    </i>
    <i>
      <x v="54"/>
      <x v="11"/>
    </i>
    <i>
      <x v="55"/>
      <x v="21"/>
    </i>
    <i>
      <x v="56"/>
      <x v="21"/>
    </i>
    <i>
      <x v="57"/>
      <x v="15"/>
    </i>
    <i>
      <x v="58"/>
      <x v="15"/>
    </i>
    <i>
      <x v="59"/>
      <x v="15"/>
    </i>
    <i>
      <x v="60"/>
      <x v="14"/>
    </i>
    <i>
      <x v="61"/>
      <x v="14"/>
    </i>
    <i>
      <x v="62"/>
      <x v="21"/>
    </i>
    <i>
      <x v="63"/>
      <x v="21"/>
    </i>
    <i>
      <x v="64"/>
      <x v="24"/>
    </i>
    <i>
      <x v="65"/>
      <x v="9"/>
    </i>
    <i>
      <x v="66"/>
      <x v="6"/>
    </i>
    <i>
      <x v="67"/>
      <x v="6"/>
    </i>
    <i>
      <x v="68"/>
      <x v="6"/>
    </i>
    <i>
      <x v="69"/>
      <x v="6"/>
    </i>
    <i>
      <x v="70"/>
      <x v="6"/>
    </i>
    <i>
      <x v="71"/>
      <x v="6"/>
    </i>
    <i>
      <x v="72"/>
      <x v="4"/>
    </i>
    <i>
      <x v="73"/>
      <x v="6"/>
    </i>
    <i>
      <x v="74"/>
      <x v="12"/>
    </i>
    <i>
      <x v="75"/>
      <x v="8"/>
    </i>
    <i>
      <x v="76"/>
      <x v="16"/>
    </i>
    <i>
      <x v="77"/>
      <x v="16"/>
    </i>
    <i>
      <x v="78"/>
      <x v="8"/>
    </i>
    <i>
      <x v="79"/>
      <x v="19"/>
    </i>
    <i>
      <x v="80"/>
      <x v="6"/>
    </i>
    <i>
      <x v="81"/>
      <x v="6"/>
    </i>
    <i>
      <x v="82"/>
      <x v="6"/>
    </i>
    <i>
      <x v="83"/>
      <x v="6"/>
    </i>
    <i>
      <x v="84"/>
      <x v="6"/>
    </i>
    <i>
      <x v="85"/>
      <x v="6"/>
    </i>
    <i>
      <x v="86"/>
      <x v="6"/>
    </i>
    <i>
      <x v="87"/>
      <x v="4"/>
    </i>
    <i>
      <x v="88"/>
      <x v="17"/>
    </i>
    <i>
      <x v="89"/>
      <x v="17"/>
    </i>
    <i>
      <x v="90"/>
      <x v="17"/>
    </i>
    <i>
      <x v="91"/>
      <x v="17"/>
    </i>
    <i>
      <x v="92"/>
      <x v="17"/>
    </i>
    <i>
      <x v="93"/>
      <x v="17"/>
    </i>
    <i>
      <x v="94"/>
      <x v="4"/>
    </i>
    <i>
      <x v="95"/>
      <x v="17"/>
    </i>
    <i>
      <x v="96"/>
      <x v="23"/>
    </i>
    <i>
      <x v="97"/>
      <x v="18"/>
    </i>
    <i>
      <x v="98"/>
      <x v="18"/>
    </i>
    <i>
      <x v="99"/>
      <x v="18"/>
    </i>
    <i>
      <x v="100"/>
      <x v="18"/>
    </i>
    <i>
      <x v="101"/>
      <x v="18"/>
    </i>
    <i>
      <x v="102"/>
      <x v="4"/>
    </i>
    <i>
      <x v="103"/>
      <x v="18"/>
    </i>
    <i>
      <x v="104"/>
      <x v="4"/>
    </i>
    <i>
      <x v="105"/>
      <x v="4"/>
    </i>
    <i>
      <x v="106"/>
      <x v="4"/>
    </i>
    <i>
      <x v="107"/>
      <x v="4"/>
    </i>
    <i>
      <x v="108"/>
      <x v="22"/>
    </i>
    <i>
      <x v="109"/>
      <x v="22"/>
    </i>
    <i>
      <x v="110"/>
      <x v="22"/>
    </i>
    <i>
      <x v="111"/>
      <x v="22"/>
    </i>
    <i>
      <x v="112"/>
      <x v="22"/>
    </i>
    <i>
      <x v="113"/>
      <x v="20"/>
    </i>
    <i t="grand">
      <x/>
    </i>
  </rowItems>
  <colItems count="1">
    <i/>
  </colItems>
  <dataFields count="1">
    <dataField name="Aantal van Resultaat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2003-9C77-458F-A60C-F801B8DFB321}">
  <dimension ref="A1"/>
  <sheetViews>
    <sheetView workbookViewId="0"/>
  </sheetViews>
  <sheetFormatPr defaultRowHeight="12.5" x14ac:dyDescent="0.2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C8581-A2B2-46AC-BF3E-C15EBBFA7249}">
  <dimension ref="A1:J240"/>
  <sheetViews>
    <sheetView topLeftCell="A91" workbookViewId="0">
      <selection activeCell="K8" sqref="K8"/>
    </sheetView>
  </sheetViews>
  <sheetFormatPr defaultRowHeight="12.5" x14ac:dyDescent="0.25"/>
  <cols>
    <col min="1" max="1" width="15.54296875" bestFit="1" customWidth="1"/>
    <col min="2" max="2" width="25.54296875" bestFit="1" customWidth="1"/>
    <col min="3" max="3" width="23.54296875" bestFit="1" customWidth="1"/>
    <col min="4" max="4" width="11.81640625" bestFit="1" customWidth="1"/>
    <col min="5" max="5" width="22.1796875" bestFit="1" customWidth="1"/>
    <col min="6" max="6" width="13.54296875" bestFit="1" customWidth="1"/>
    <col min="7" max="7" width="15.1796875" bestFit="1" customWidth="1"/>
    <col min="8" max="8" width="13.54296875" bestFit="1" customWidth="1"/>
    <col min="9" max="9" width="15.1796875" bestFit="1" customWidth="1"/>
    <col min="10" max="10" width="13.54296875" bestFit="1" customWidth="1"/>
    <col min="11" max="11" width="15.453125" bestFit="1" customWidth="1"/>
  </cols>
  <sheetData>
    <row r="1" spans="1:10" ht="15.5" x14ac:dyDescent="0.35">
      <c r="A1" s="29" t="s">
        <v>0</v>
      </c>
    </row>
    <row r="3" spans="1:10" x14ac:dyDescent="0.25">
      <c r="A3" s="13" t="s">
        <v>1</v>
      </c>
      <c r="B3" s="13" t="s">
        <v>1</v>
      </c>
      <c r="C3" s="13" t="s">
        <v>1</v>
      </c>
      <c r="D3" s="13" t="s">
        <v>1</v>
      </c>
      <c r="E3" s="13" t="s">
        <v>2</v>
      </c>
      <c r="F3" s="14" t="s">
        <v>3</v>
      </c>
      <c r="G3" s="1"/>
      <c r="H3" s="1"/>
      <c r="I3" s="1"/>
      <c r="J3" s="1"/>
    </row>
    <row r="4" spans="1:10" x14ac:dyDescent="0.25">
      <c r="A4" s="13" t="s">
        <v>1</v>
      </c>
      <c r="B4" s="13" t="s">
        <v>1</v>
      </c>
      <c r="C4" s="13" t="s">
        <v>1</v>
      </c>
      <c r="D4" s="13" t="s">
        <v>1</v>
      </c>
      <c r="E4" s="13" t="s">
        <v>4</v>
      </c>
      <c r="F4" s="14" t="s">
        <v>5</v>
      </c>
      <c r="G4" s="14" t="s">
        <v>6</v>
      </c>
      <c r="H4" s="14" t="s">
        <v>7</v>
      </c>
      <c r="I4" s="14" t="s">
        <v>8</v>
      </c>
      <c r="J4" s="14" t="s">
        <v>9</v>
      </c>
    </row>
    <row r="5" spans="1:10" x14ac:dyDescent="0.25">
      <c r="A5" s="13" t="s">
        <v>1</v>
      </c>
      <c r="B5" s="13" t="s">
        <v>1</v>
      </c>
      <c r="C5" s="13" t="s">
        <v>1</v>
      </c>
      <c r="D5" s="13" t="s">
        <v>1</v>
      </c>
      <c r="E5" s="13" t="s">
        <v>1</v>
      </c>
      <c r="F5" s="14" t="s">
        <v>10</v>
      </c>
      <c r="G5" s="14" t="s">
        <v>10</v>
      </c>
      <c r="H5" s="14" t="s">
        <v>10</v>
      </c>
      <c r="I5" s="14" t="s">
        <v>10</v>
      </c>
      <c r="J5" s="14" t="s">
        <v>10</v>
      </c>
    </row>
    <row r="6" spans="1:10" x14ac:dyDescent="0.25">
      <c r="A6" s="13" t="s">
        <v>11</v>
      </c>
      <c r="B6" s="7"/>
      <c r="C6" s="13" t="s">
        <v>12</v>
      </c>
      <c r="D6" s="13" t="s">
        <v>13</v>
      </c>
      <c r="E6" s="13" t="s">
        <v>1</v>
      </c>
      <c r="F6" s="15" t="s">
        <v>14</v>
      </c>
      <c r="G6" s="15" t="s">
        <v>14</v>
      </c>
      <c r="H6" s="15" t="s">
        <v>14</v>
      </c>
      <c r="I6" s="15" t="s">
        <v>14</v>
      </c>
      <c r="J6" s="15" t="s">
        <v>14</v>
      </c>
    </row>
    <row r="7" spans="1:10" x14ac:dyDescent="0.25">
      <c r="A7" s="25" t="s">
        <v>15</v>
      </c>
      <c r="B7" s="23" t="s">
        <v>16</v>
      </c>
      <c r="C7" s="17" t="s">
        <v>17</v>
      </c>
      <c r="D7" s="2"/>
      <c r="E7" s="12"/>
      <c r="F7" s="4">
        <v>967986353.55999994</v>
      </c>
      <c r="G7" s="4">
        <v>1000572088.5599999</v>
      </c>
      <c r="H7" s="4">
        <v>977888888.13</v>
      </c>
      <c r="I7" s="4">
        <v>1025762772.88</v>
      </c>
      <c r="J7" s="9">
        <v>996800573.87</v>
      </c>
    </row>
    <row r="8" spans="1:10" x14ac:dyDescent="0.25">
      <c r="A8" s="5"/>
      <c r="B8" s="5"/>
      <c r="C8" s="14" t="s">
        <v>18</v>
      </c>
      <c r="D8" s="14" t="s">
        <v>19</v>
      </c>
      <c r="E8" s="14" t="s">
        <v>20</v>
      </c>
      <c r="F8" s="3">
        <v>368484</v>
      </c>
      <c r="G8" s="3">
        <v>222521.76</v>
      </c>
      <c r="H8" s="3">
        <v>272661.73</v>
      </c>
      <c r="I8" s="3">
        <v>395060.62</v>
      </c>
      <c r="J8" s="10">
        <v>273352.46000000002</v>
      </c>
    </row>
    <row r="9" spans="1:10" x14ac:dyDescent="0.25">
      <c r="A9" s="5"/>
      <c r="B9" s="5"/>
      <c r="C9" s="1"/>
      <c r="D9" s="14" t="s">
        <v>21</v>
      </c>
      <c r="E9" s="14" t="s">
        <v>22</v>
      </c>
      <c r="F9" s="3">
        <v>187340.88</v>
      </c>
      <c r="G9" s="3">
        <v>156297.79999999999</v>
      </c>
      <c r="H9" s="3">
        <v>134722.99</v>
      </c>
      <c r="I9" s="3">
        <v>189350.57</v>
      </c>
      <c r="J9" s="10">
        <v>144694.06</v>
      </c>
    </row>
    <row r="10" spans="1:10" x14ac:dyDescent="0.25">
      <c r="A10" s="5"/>
      <c r="B10" s="5"/>
      <c r="C10" s="1"/>
      <c r="D10" s="14" t="s">
        <v>23</v>
      </c>
      <c r="E10" s="14" t="s">
        <v>24</v>
      </c>
      <c r="F10" s="3">
        <v>7264.44</v>
      </c>
      <c r="G10" s="3">
        <v>13579.02</v>
      </c>
      <c r="H10" s="3">
        <v>4843</v>
      </c>
      <c r="I10" s="3">
        <v>7264.5</v>
      </c>
      <c r="J10" s="10">
        <v>4843</v>
      </c>
    </row>
    <row r="11" spans="1:10" x14ac:dyDescent="0.25">
      <c r="A11" s="5"/>
      <c r="B11" s="5"/>
      <c r="C11" s="14" t="s">
        <v>25</v>
      </c>
      <c r="D11" s="14" t="s">
        <v>26</v>
      </c>
      <c r="E11" s="14" t="s">
        <v>27</v>
      </c>
      <c r="F11" s="3">
        <v>29561806.920000002</v>
      </c>
      <c r="G11" s="3">
        <v>26921229.010000002</v>
      </c>
      <c r="H11" s="3">
        <v>25909707.149999999</v>
      </c>
      <c r="I11" s="3">
        <v>24333378.809999999</v>
      </c>
      <c r="J11" s="10">
        <v>58003258.659999996</v>
      </c>
    </row>
    <row r="12" spans="1:10" x14ac:dyDescent="0.25">
      <c r="A12" s="5"/>
      <c r="B12" s="5"/>
      <c r="C12" s="1"/>
      <c r="D12" s="14" t="s">
        <v>28</v>
      </c>
      <c r="E12" s="14" t="s">
        <v>29</v>
      </c>
      <c r="F12" s="3">
        <v>751767.72</v>
      </c>
      <c r="G12" s="3">
        <v>639315.48</v>
      </c>
      <c r="H12" s="3">
        <v>578758.54</v>
      </c>
      <c r="I12" s="3">
        <v>485831.18</v>
      </c>
      <c r="J12" s="10">
        <v>2037565.8</v>
      </c>
    </row>
    <row r="13" spans="1:10" x14ac:dyDescent="0.25">
      <c r="A13" s="5"/>
      <c r="B13" s="5"/>
      <c r="C13" s="1"/>
      <c r="D13" s="14" t="s">
        <v>30</v>
      </c>
      <c r="E13" s="14" t="s">
        <v>31</v>
      </c>
      <c r="F13" s="3">
        <v>41359289.280000001</v>
      </c>
      <c r="G13" s="3">
        <v>34907674.93</v>
      </c>
      <c r="H13" s="3">
        <v>32407451.829999998</v>
      </c>
      <c r="I13" s="3">
        <v>28927187.039999999</v>
      </c>
      <c r="J13" s="10">
        <v>105092571.89</v>
      </c>
    </row>
    <row r="14" spans="1:10" x14ac:dyDescent="0.25">
      <c r="A14" s="5"/>
      <c r="B14" s="5"/>
      <c r="C14" s="1"/>
      <c r="D14" s="14" t="s">
        <v>32</v>
      </c>
      <c r="E14" s="14" t="s">
        <v>33</v>
      </c>
      <c r="F14" s="3">
        <v>1556584.8</v>
      </c>
      <c r="G14" s="3">
        <v>1196285.74</v>
      </c>
      <c r="H14" s="3">
        <v>1003977.47</v>
      </c>
      <c r="I14" s="3">
        <v>697142.43</v>
      </c>
      <c r="J14" s="10">
        <v>5726836.5499999998</v>
      </c>
    </row>
    <row r="15" spans="1:10" x14ac:dyDescent="0.25">
      <c r="A15" s="5"/>
      <c r="B15" s="5"/>
      <c r="C15" s="14" t="s">
        <v>34</v>
      </c>
      <c r="D15" s="14" t="s">
        <v>35</v>
      </c>
      <c r="E15" s="14" t="s">
        <v>36</v>
      </c>
      <c r="F15" s="3">
        <v>6433139.8300000001</v>
      </c>
      <c r="G15" s="3">
        <v>5431065.5599999996</v>
      </c>
      <c r="H15" s="3">
        <v>5399797.2300000004</v>
      </c>
      <c r="I15" s="3">
        <v>5731444.8300000001</v>
      </c>
      <c r="J15" s="10">
        <v>5711550.6699999999</v>
      </c>
    </row>
    <row r="16" spans="1:10" x14ac:dyDescent="0.25">
      <c r="A16" s="5"/>
      <c r="B16" s="5"/>
      <c r="C16" s="14" t="s">
        <v>37</v>
      </c>
      <c r="D16" s="14" t="s">
        <v>38</v>
      </c>
      <c r="E16" s="14" t="s">
        <v>39</v>
      </c>
      <c r="F16" s="3">
        <v>4274567.76</v>
      </c>
      <c r="G16" s="3">
        <v>4229641.49</v>
      </c>
      <c r="H16" s="3">
        <v>4233157.7300000004</v>
      </c>
      <c r="I16" s="3">
        <v>4234915.9800000004</v>
      </c>
      <c r="J16" s="10">
        <v>4236673.97</v>
      </c>
    </row>
    <row r="17" spans="1:10" x14ac:dyDescent="0.25">
      <c r="A17" s="5"/>
      <c r="B17" s="5"/>
      <c r="C17" s="1"/>
      <c r="D17" s="14" t="s">
        <v>40</v>
      </c>
      <c r="E17" s="14" t="s">
        <v>41</v>
      </c>
      <c r="F17" s="3">
        <v>10737995.4</v>
      </c>
      <c r="G17" s="3">
        <v>10704870.390000001</v>
      </c>
      <c r="H17" s="3">
        <v>10712467.98</v>
      </c>
      <c r="I17" s="3">
        <v>10698766.970000001</v>
      </c>
      <c r="J17" s="10">
        <v>10667565.720000001</v>
      </c>
    </row>
    <row r="18" spans="1:10" x14ac:dyDescent="0.25">
      <c r="A18" s="5"/>
      <c r="B18" s="5"/>
      <c r="C18" s="1"/>
      <c r="D18" s="14" t="s">
        <v>42</v>
      </c>
      <c r="E18" s="14" t="s">
        <v>43</v>
      </c>
      <c r="F18" s="3">
        <v>11106</v>
      </c>
      <c r="G18" s="3">
        <v>11106.06</v>
      </c>
      <c r="H18" s="3">
        <v>11106.06</v>
      </c>
      <c r="I18" s="3">
        <v>11106.06</v>
      </c>
      <c r="J18" s="10">
        <v>11106.06</v>
      </c>
    </row>
    <row r="19" spans="1:10" x14ac:dyDescent="0.25">
      <c r="A19" s="5"/>
      <c r="B19" s="5"/>
      <c r="C19" s="1"/>
      <c r="D19" s="14" t="s">
        <v>44</v>
      </c>
      <c r="E19" s="14" t="s">
        <v>45</v>
      </c>
      <c r="F19" s="3">
        <v>12445995.6</v>
      </c>
      <c r="G19" s="3">
        <v>12469104.460000001</v>
      </c>
      <c r="H19" s="3">
        <v>12492964.66</v>
      </c>
      <c r="I19" s="3">
        <v>12470681.32</v>
      </c>
      <c r="J19" s="10">
        <v>12482611.15</v>
      </c>
    </row>
    <row r="20" spans="1:10" x14ac:dyDescent="0.25">
      <c r="A20" s="5"/>
      <c r="B20" s="5"/>
      <c r="C20" s="1"/>
      <c r="D20" s="14" t="s">
        <v>46</v>
      </c>
      <c r="E20" s="14" t="s">
        <v>47</v>
      </c>
      <c r="F20" s="3">
        <v>15413020.68</v>
      </c>
      <c r="G20" s="3">
        <v>15437969.5</v>
      </c>
      <c r="H20" s="3">
        <v>15443557.810000001</v>
      </c>
      <c r="I20" s="3">
        <v>15446352.1</v>
      </c>
      <c r="J20" s="10">
        <v>15444212.470000001</v>
      </c>
    </row>
    <row r="21" spans="1:10" x14ac:dyDescent="0.25">
      <c r="A21" s="5"/>
      <c r="B21" s="5"/>
      <c r="C21" s="1"/>
      <c r="D21" s="14" t="s">
        <v>48</v>
      </c>
      <c r="E21" s="14" t="s">
        <v>49</v>
      </c>
      <c r="F21" s="3">
        <v>9593909.8800000008</v>
      </c>
      <c r="G21" s="3">
        <v>9609193.5999999996</v>
      </c>
      <c r="H21" s="3">
        <v>9624263.1999999993</v>
      </c>
      <c r="I21" s="3">
        <v>9598796.7699999996</v>
      </c>
      <c r="J21" s="10">
        <v>9606299.9299999997</v>
      </c>
    </row>
    <row r="22" spans="1:10" x14ac:dyDescent="0.25">
      <c r="A22" s="5"/>
      <c r="B22" s="5"/>
      <c r="C22" s="1"/>
      <c r="D22" s="14" t="s">
        <v>50</v>
      </c>
      <c r="E22" s="14" t="s">
        <v>51</v>
      </c>
      <c r="F22" s="3">
        <v>200352.48</v>
      </c>
      <c r="G22" s="3">
        <v>214886.31</v>
      </c>
      <c r="H22" s="3">
        <v>215451.42</v>
      </c>
      <c r="I22" s="3">
        <v>215734.01</v>
      </c>
      <c r="J22" s="10">
        <v>216016.53</v>
      </c>
    </row>
    <row r="23" spans="1:10" x14ac:dyDescent="0.25">
      <c r="A23" s="5"/>
      <c r="B23" s="5"/>
      <c r="C23" s="1"/>
      <c r="D23" s="14" t="s">
        <v>52</v>
      </c>
      <c r="E23" s="14" t="s">
        <v>53</v>
      </c>
      <c r="F23" s="3">
        <v>9833220.1199999992</v>
      </c>
      <c r="G23" s="3">
        <v>9990533.5199999996</v>
      </c>
      <c r="H23" s="3">
        <v>10024991.710000001</v>
      </c>
      <c r="I23" s="3">
        <v>10053673.539999999</v>
      </c>
      <c r="J23" s="10">
        <v>10080345.449999999</v>
      </c>
    </row>
    <row r="24" spans="1:10" x14ac:dyDescent="0.25">
      <c r="A24" s="5"/>
      <c r="B24" s="5"/>
      <c r="C24" s="1"/>
      <c r="D24" s="14" t="s">
        <v>54</v>
      </c>
      <c r="E24" s="14" t="s">
        <v>55</v>
      </c>
      <c r="F24" s="3">
        <v>1625725.08</v>
      </c>
      <c r="G24" s="3">
        <v>1655120.67</v>
      </c>
      <c r="H24" s="3">
        <v>1666611.24</v>
      </c>
      <c r="I24" s="3">
        <v>1664464.3</v>
      </c>
      <c r="J24" s="10">
        <v>1670177.96</v>
      </c>
    </row>
    <row r="25" spans="1:10" x14ac:dyDescent="0.25">
      <c r="A25" s="5"/>
      <c r="B25" s="5"/>
      <c r="C25" s="1"/>
      <c r="D25" s="14" t="s">
        <v>56</v>
      </c>
      <c r="E25" s="14" t="s">
        <v>57</v>
      </c>
      <c r="F25" s="3">
        <v>429413.64</v>
      </c>
      <c r="G25" s="3">
        <v>408101.53</v>
      </c>
      <c r="H25" s="3">
        <v>408855.01</v>
      </c>
      <c r="I25" s="3">
        <v>409231.79</v>
      </c>
      <c r="J25" s="10">
        <v>409608.49</v>
      </c>
    </row>
    <row r="26" spans="1:10" x14ac:dyDescent="0.25">
      <c r="A26" s="5"/>
      <c r="B26" s="5"/>
      <c r="C26" s="14" t="s">
        <v>58</v>
      </c>
      <c r="D26" s="14" t="s">
        <v>59</v>
      </c>
      <c r="E26" s="14" t="s">
        <v>60</v>
      </c>
      <c r="F26" s="3">
        <v>36445800.960000001</v>
      </c>
      <c r="G26" s="3">
        <v>33905508.210000001</v>
      </c>
      <c r="H26" s="3">
        <v>27930318.949999999</v>
      </c>
      <c r="I26" s="3">
        <v>53751098.890000001</v>
      </c>
      <c r="J26" s="10">
        <v>40885557.719999999</v>
      </c>
    </row>
    <row r="27" spans="1:10" x14ac:dyDescent="0.25">
      <c r="A27" s="5"/>
      <c r="B27" s="5"/>
      <c r="C27" s="1"/>
      <c r="D27" s="14" t="s">
        <v>61</v>
      </c>
      <c r="E27" s="14" t="s">
        <v>62</v>
      </c>
      <c r="F27" s="3">
        <v>17209258.559999999</v>
      </c>
      <c r="G27" s="3">
        <v>15790461.9</v>
      </c>
      <c r="H27" s="3">
        <v>12375124.08</v>
      </c>
      <c r="I27" s="3">
        <v>27154453.73</v>
      </c>
      <c r="J27" s="10">
        <v>19808733.960000001</v>
      </c>
    </row>
    <row r="28" spans="1:10" x14ac:dyDescent="0.25">
      <c r="A28" s="5"/>
      <c r="B28" s="5"/>
      <c r="C28" s="1"/>
      <c r="D28" s="14" t="s">
        <v>63</v>
      </c>
      <c r="E28" s="14" t="s">
        <v>64</v>
      </c>
      <c r="F28" s="3">
        <v>23813348.16</v>
      </c>
      <c r="G28" s="3">
        <v>21717901.699999999</v>
      </c>
      <c r="H28" s="3">
        <v>16614672.82</v>
      </c>
      <c r="I28" s="3">
        <v>38766582.799999997</v>
      </c>
      <c r="J28" s="10">
        <v>27758258.870000001</v>
      </c>
    </row>
    <row r="29" spans="1:10" x14ac:dyDescent="0.25">
      <c r="A29" s="5"/>
      <c r="B29" s="5"/>
      <c r="C29" s="1"/>
      <c r="D29" s="14" t="s">
        <v>65</v>
      </c>
      <c r="E29" s="14" t="s">
        <v>66</v>
      </c>
      <c r="F29" s="3">
        <v>367827.96</v>
      </c>
      <c r="G29" s="3">
        <v>386860.87</v>
      </c>
      <c r="H29" s="3">
        <v>390629.83</v>
      </c>
      <c r="I29" s="3">
        <v>392514.37</v>
      </c>
      <c r="J29" s="10">
        <v>394398.79</v>
      </c>
    </row>
    <row r="30" spans="1:10" x14ac:dyDescent="0.25">
      <c r="A30" s="5"/>
      <c r="B30" s="5"/>
      <c r="C30" s="1"/>
      <c r="D30" s="14" t="s">
        <v>67</v>
      </c>
      <c r="E30" s="14" t="s">
        <v>68</v>
      </c>
      <c r="F30" s="3">
        <v>236306.16</v>
      </c>
      <c r="G30" s="3">
        <v>255777.4</v>
      </c>
      <c r="H30" s="3">
        <v>258133</v>
      </c>
      <c r="I30" s="3">
        <v>259310.86</v>
      </c>
      <c r="J30" s="10">
        <v>260488.6</v>
      </c>
    </row>
    <row r="31" spans="1:10" x14ac:dyDescent="0.25">
      <c r="A31" s="5"/>
      <c r="B31" s="5"/>
      <c r="C31" s="1"/>
      <c r="D31" s="14" t="s">
        <v>69</v>
      </c>
      <c r="E31" s="14" t="s">
        <v>70</v>
      </c>
      <c r="F31" s="3">
        <v>3249073.08</v>
      </c>
      <c r="G31" s="3">
        <v>3221078.81</v>
      </c>
      <c r="H31" s="3">
        <v>3193222.53</v>
      </c>
      <c r="I31" s="3">
        <v>3154630.52</v>
      </c>
      <c r="J31" s="10">
        <v>3123267.04</v>
      </c>
    </row>
    <row r="32" spans="1:10" x14ac:dyDescent="0.25">
      <c r="A32" s="5"/>
      <c r="B32" s="5"/>
      <c r="C32" s="14" t="s">
        <v>71</v>
      </c>
      <c r="D32" s="14" t="s">
        <v>72</v>
      </c>
      <c r="E32" s="14" t="s">
        <v>73</v>
      </c>
      <c r="F32" s="3">
        <v>300000</v>
      </c>
      <c r="G32" s="3">
        <v>299999.99</v>
      </c>
      <c r="H32" s="3">
        <v>0</v>
      </c>
      <c r="I32" s="3"/>
      <c r="J32" s="10"/>
    </row>
    <row r="33" spans="1:10" x14ac:dyDescent="0.25">
      <c r="A33" s="5"/>
      <c r="B33" s="5"/>
      <c r="C33" s="14" t="s">
        <v>74</v>
      </c>
      <c r="D33" s="14" t="s">
        <v>75</v>
      </c>
      <c r="E33" s="14" t="s">
        <v>76</v>
      </c>
      <c r="F33" s="3">
        <v>727763.16</v>
      </c>
      <c r="G33" s="3">
        <v>704187.85</v>
      </c>
      <c r="H33" s="3">
        <v>686342.8</v>
      </c>
      <c r="I33" s="3">
        <v>668284.42000000004</v>
      </c>
      <c r="J33" s="10">
        <v>647990.48</v>
      </c>
    </row>
    <row r="34" spans="1:10" x14ac:dyDescent="0.25">
      <c r="A34" s="5"/>
      <c r="B34" s="5"/>
      <c r="C34" s="1"/>
      <c r="D34" s="14" t="s">
        <v>77</v>
      </c>
      <c r="E34" s="14" t="s">
        <v>78</v>
      </c>
      <c r="F34" s="3">
        <v>432186.72</v>
      </c>
      <c r="G34" s="3">
        <v>411025.91999999998</v>
      </c>
      <c r="H34" s="3">
        <v>404662.04</v>
      </c>
      <c r="I34" s="3">
        <v>399075.72</v>
      </c>
      <c r="J34" s="10">
        <v>386598.09</v>
      </c>
    </row>
    <row r="35" spans="1:10" x14ac:dyDescent="0.25">
      <c r="A35" s="5"/>
      <c r="B35" s="5"/>
      <c r="C35" s="1"/>
      <c r="D35" s="14" t="s">
        <v>79</v>
      </c>
      <c r="E35" s="14" t="s">
        <v>80</v>
      </c>
      <c r="F35" s="3">
        <v>121538.28</v>
      </c>
      <c r="G35" s="3">
        <v>107710.71</v>
      </c>
      <c r="H35" s="3">
        <v>105216.42</v>
      </c>
      <c r="I35" s="3">
        <v>104608.81</v>
      </c>
      <c r="J35" s="10">
        <v>102114.54</v>
      </c>
    </row>
    <row r="36" spans="1:10" x14ac:dyDescent="0.25">
      <c r="A36" s="5"/>
      <c r="B36" s="5"/>
      <c r="C36" s="1"/>
      <c r="D36" s="14" t="s">
        <v>81</v>
      </c>
      <c r="E36" s="14" t="s">
        <v>82</v>
      </c>
      <c r="F36" s="3">
        <v>1717198.08</v>
      </c>
      <c r="G36" s="3">
        <v>1549654.36</v>
      </c>
      <c r="H36" s="3">
        <v>1520697.45</v>
      </c>
      <c r="I36" s="3">
        <v>1490295.73</v>
      </c>
      <c r="J36" s="10">
        <v>1457508.48</v>
      </c>
    </row>
    <row r="37" spans="1:10" x14ac:dyDescent="0.25">
      <c r="A37" s="5"/>
      <c r="B37" s="5"/>
      <c r="C37" s="1"/>
      <c r="D37" s="14" t="s">
        <v>83</v>
      </c>
      <c r="E37" s="14" t="s">
        <v>84</v>
      </c>
      <c r="F37" s="3">
        <v>641469.12</v>
      </c>
      <c r="G37" s="3">
        <v>581492.56000000006</v>
      </c>
      <c r="H37" s="3">
        <v>570344.01</v>
      </c>
      <c r="I37" s="3">
        <v>557960.76</v>
      </c>
      <c r="J37" s="10">
        <v>548350.48</v>
      </c>
    </row>
    <row r="38" spans="1:10" x14ac:dyDescent="0.25">
      <c r="A38" s="5"/>
      <c r="B38" s="5"/>
      <c r="C38" s="1"/>
      <c r="D38" s="14" t="s">
        <v>85</v>
      </c>
      <c r="E38" s="14" t="s">
        <v>86</v>
      </c>
      <c r="F38" s="3">
        <v>47370.84</v>
      </c>
      <c r="G38" s="3">
        <v>43630.87</v>
      </c>
      <c r="H38" s="3">
        <v>39891.08</v>
      </c>
      <c r="I38" s="3">
        <v>37397.89</v>
      </c>
      <c r="J38" s="10">
        <v>37397.89</v>
      </c>
    </row>
    <row r="39" spans="1:10" x14ac:dyDescent="0.25">
      <c r="A39" s="5"/>
      <c r="B39" s="5"/>
      <c r="C39" s="14" t="s">
        <v>87</v>
      </c>
      <c r="D39" s="14" t="s">
        <v>88</v>
      </c>
      <c r="E39" s="14" t="s">
        <v>89</v>
      </c>
      <c r="F39" s="3">
        <v>433650.24</v>
      </c>
      <c r="G39" s="3"/>
      <c r="H39" s="3"/>
      <c r="I39" s="3"/>
      <c r="J39" s="10"/>
    </row>
    <row r="40" spans="1:10" x14ac:dyDescent="0.25">
      <c r="A40" s="5"/>
      <c r="B40" s="5"/>
      <c r="C40" s="1"/>
      <c r="D40" s="14" t="s">
        <v>90</v>
      </c>
      <c r="E40" s="14" t="s">
        <v>91</v>
      </c>
      <c r="F40" s="3">
        <v>314484.84000000003</v>
      </c>
      <c r="G40" s="3">
        <v>26207.06</v>
      </c>
      <c r="H40" s="3">
        <v>52414.13</v>
      </c>
      <c r="I40" s="3"/>
      <c r="J40" s="10"/>
    </row>
    <row r="41" spans="1:10" x14ac:dyDescent="0.25">
      <c r="A41" s="5"/>
      <c r="B41" s="5"/>
      <c r="C41" s="1"/>
      <c r="D41" s="14" t="s">
        <v>92</v>
      </c>
      <c r="E41" s="14" t="s">
        <v>93</v>
      </c>
      <c r="F41" s="3">
        <v>215318.28</v>
      </c>
      <c r="G41" s="3">
        <v>23924.29</v>
      </c>
      <c r="H41" s="3">
        <v>23924.29</v>
      </c>
      <c r="I41" s="3"/>
      <c r="J41" s="10"/>
    </row>
    <row r="42" spans="1:10" x14ac:dyDescent="0.25">
      <c r="A42" s="5"/>
      <c r="B42" s="5"/>
      <c r="C42" s="1"/>
      <c r="D42" s="14" t="s">
        <v>94</v>
      </c>
      <c r="E42" s="14" t="s">
        <v>95</v>
      </c>
      <c r="F42" s="3">
        <v>195007.56</v>
      </c>
      <c r="G42" s="3">
        <v>73127.850000000006</v>
      </c>
      <c r="H42" s="3">
        <v>24375.95</v>
      </c>
      <c r="I42" s="3"/>
      <c r="J42" s="10"/>
    </row>
    <row r="43" spans="1:10" x14ac:dyDescent="0.25">
      <c r="A43" s="5"/>
      <c r="B43" s="5"/>
      <c r="C43" s="1"/>
      <c r="D43" s="14" t="s">
        <v>96</v>
      </c>
      <c r="E43" s="14" t="s">
        <v>97</v>
      </c>
      <c r="F43" s="3">
        <v>222891.12</v>
      </c>
      <c r="G43" s="3">
        <v>83584.179999999993</v>
      </c>
      <c r="H43" s="3">
        <v>27861.38</v>
      </c>
      <c r="I43" s="3"/>
      <c r="J43" s="10"/>
    </row>
    <row r="44" spans="1:10" x14ac:dyDescent="0.25">
      <c r="A44" s="5"/>
      <c r="B44" s="5"/>
      <c r="C44" s="1"/>
      <c r="D44" s="14" t="s">
        <v>98</v>
      </c>
      <c r="E44" s="14" t="s">
        <v>99</v>
      </c>
      <c r="F44" s="3">
        <v>68632.08</v>
      </c>
      <c r="G44" s="3"/>
      <c r="H44" s="3"/>
      <c r="I44" s="3"/>
      <c r="J44" s="10"/>
    </row>
    <row r="45" spans="1:10" x14ac:dyDescent="0.25">
      <c r="A45" s="5"/>
      <c r="B45" s="5"/>
      <c r="C45" s="1"/>
      <c r="D45" s="14" t="s">
        <v>100</v>
      </c>
      <c r="E45" s="14" t="s">
        <v>101</v>
      </c>
      <c r="F45" s="3">
        <v>60909.96</v>
      </c>
      <c r="G45" s="3"/>
      <c r="H45" s="3"/>
      <c r="I45" s="3"/>
      <c r="J45" s="10"/>
    </row>
    <row r="46" spans="1:10" x14ac:dyDescent="0.25">
      <c r="A46" s="5"/>
      <c r="B46" s="5"/>
      <c r="C46" s="1"/>
      <c r="D46" s="14" t="s">
        <v>102</v>
      </c>
      <c r="E46" s="14" t="s">
        <v>103</v>
      </c>
      <c r="F46" s="3">
        <v>128926.56</v>
      </c>
      <c r="G46" s="3"/>
      <c r="H46" s="3">
        <v>32514.04</v>
      </c>
      <c r="I46" s="3"/>
      <c r="J46" s="10"/>
    </row>
    <row r="47" spans="1:10" x14ac:dyDescent="0.25">
      <c r="A47" s="5"/>
      <c r="B47" s="5"/>
      <c r="C47" s="14" t="s">
        <v>104</v>
      </c>
      <c r="D47" s="14" t="s">
        <v>105</v>
      </c>
      <c r="E47" s="14" t="s">
        <v>106</v>
      </c>
      <c r="F47" s="3">
        <v>857176.44</v>
      </c>
      <c r="G47" s="3">
        <v>856678.93</v>
      </c>
      <c r="H47" s="3">
        <v>859064.95</v>
      </c>
      <c r="I47" s="3">
        <v>860258.03</v>
      </c>
      <c r="J47" s="10">
        <v>861450.97</v>
      </c>
    </row>
    <row r="48" spans="1:10" x14ac:dyDescent="0.25">
      <c r="A48" s="5"/>
      <c r="B48" s="5"/>
      <c r="C48" s="1"/>
      <c r="D48" s="14" t="s">
        <v>107</v>
      </c>
      <c r="E48" s="14" t="s">
        <v>108</v>
      </c>
      <c r="F48" s="3">
        <v>594484.31999999995</v>
      </c>
      <c r="G48" s="3">
        <v>596068.48</v>
      </c>
      <c r="H48" s="3">
        <v>597198.69999999995</v>
      </c>
      <c r="I48" s="3">
        <v>597763.86</v>
      </c>
      <c r="J48" s="10">
        <v>598328.92000000004</v>
      </c>
    </row>
    <row r="49" spans="1:10" x14ac:dyDescent="0.25">
      <c r="A49" s="5"/>
      <c r="B49" s="5"/>
      <c r="C49" s="1"/>
      <c r="D49" s="14" t="s">
        <v>109</v>
      </c>
      <c r="E49" s="14" t="s">
        <v>110</v>
      </c>
      <c r="F49" s="3">
        <v>97219.08</v>
      </c>
      <c r="G49" s="3">
        <v>97218.72</v>
      </c>
      <c r="H49" s="3">
        <v>97218.72</v>
      </c>
      <c r="I49" s="3">
        <v>97218.72</v>
      </c>
      <c r="J49" s="10">
        <v>97218.72</v>
      </c>
    </row>
    <row r="50" spans="1:10" x14ac:dyDescent="0.25">
      <c r="A50" s="5"/>
      <c r="B50" s="5"/>
      <c r="C50" s="1"/>
      <c r="D50" s="14" t="s">
        <v>111</v>
      </c>
      <c r="E50" s="14" t="s">
        <v>112</v>
      </c>
      <c r="F50" s="3">
        <v>1915535.64</v>
      </c>
      <c r="G50" s="3">
        <v>1923466.25</v>
      </c>
      <c r="H50" s="3">
        <v>1920683.51</v>
      </c>
      <c r="I50" s="3">
        <v>1923038.26</v>
      </c>
      <c r="J50" s="10">
        <v>1925392.76</v>
      </c>
    </row>
    <row r="51" spans="1:10" x14ac:dyDescent="0.25">
      <c r="A51" s="5"/>
      <c r="B51" s="5"/>
      <c r="C51" s="1"/>
      <c r="D51" s="14" t="s">
        <v>113</v>
      </c>
      <c r="E51" s="14" t="s">
        <v>114</v>
      </c>
      <c r="F51" s="3">
        <v>750204.36</v>
      </c>
      <c r="G51" s="3">
        <v>752024.1</v>
      </c>
      <c r="H51" s="3">
        <v>753593.85</v>
      </c>
      <c r="I51" s="3">
        <v>754378.78</v>
      </c>
      <c r="J51" s="10">
        <v>755163.6</v>
      </c>
    </row>
    <row r="52" spans="1:10" x14ac:dyDescent="0.25">
      <c r="A52" s="5"/>
      <c r="B52" s="5"/>
      <c r="C52" s="14" t="s">
        <v>115</v>
      </c>
      <c r="D52" s="14" t="s">
        <v>116</v>
      </c>
      <c r="E52" s="14" t="s">
        <v>117</v>
      </c>
      <c r="F52" s="3">
        <v>3001698.48</v>
      </c>
      <c r="G52" s="3">
        <v>2893871.95</v>
      </c>
      <c r="H52" s="3">
        <v>2938300.89</v>
      </c>
      <c r="I52" s="3">
        <v>2729115.35</v>
      </c>
      <c r="J52" s="10">
        <v>2765018.17</v>
      </c>
    </row>
    <row r="53" spans="1:10" x14ac:dyDescent="0.25">
      <c r="A53" s="5"/>
      <c r="B53" s="5"/>
      <c r="C53" s="1"/>
      <c r="D53" s="14" t="s">
        <v>118</v>
      </c>
      <c r="E53" s="14" t="s">
        <v>119</v>
      </c>
      <c r="F53" s="3">
        <v>5629064.4000000004</v>
      </c>
      <c r="G53" s="3">
        <v>5586950.0300000003</v>
      </c>
      <c r="H53" s="3">
        <v>5443393.1500000004</v>
      </c>
      <c r="I53" s="3">
        <v>5161573.9000000004</v>
      </c>
      <c r="J53" s="10">
        <v>5161636.68</v>
      </c>
    </row>
    <row r="54" spans="1:10" x14ac:dyDescent="0.25">
      <c r="A54" s="5"/>
      <c r="B54" s="5"/>
      <c r="C54" s="1"/>
      <c r="D54" s="14" t="s">
        <v>120</v>
      </c>
      <c r="E54" s="14" t="s">
        <v>121</v>
      </c>
      <c r="F54" s="3">
        <v>80934173.760000005</v>
      </c>
      <c r="G54" s="3">
        <v>80587217.269999996</v>
      </c>
      <c r="H54" s="3">
        <v>81285388.060000002</v>
      </c>
      <c r="I54" s="3">
        <v>81825951.25</v>
      </c>
      <c r="J54" s="10">
        <v>82395684.109999999</v>
      </c>
    </row>
    <row r="55" spans="1:10" x14ac:dyDescent="0.25">
      <c r="A55" s="5"/>
      <c r="B55" s="5"/>
      <c r="C55" s="1"/>
      <c r="D55" s="14" t="s">
        <v>122</v>
      </c>
      <c r="E55" s="14" t="s">
        <v>123</v>
      </c>
      <c r="F55" s="3">
        <v>1794661.92</v>
      </c>
      <c r="G55" s="3">
        <v>1653217.84</v>
      </c>
      <c r="H55" s="3">
        <v>1579013.19</v>
      </c>
      <c r="I55" s="3">
        <v>1507208.94</v>
      </c>
      <c r="J55" s="10">
        <v>1496989.91</v>
      </c>
    </row>
    <row r="56" spans="1:10" x14ac:dyDescent="0.25">
      <c r="A56" s="5"/>
      <c r="B56" s="5"/>
      <c r="C56" s="1"/>
      <c r="D56" s="14" t="s">
        <v>124</v>
      </c>
      <c r="E56" s="14" t="s">
        <v>125</v>
      </c>
      <c r="F56" s="3">
        <v>296336.52</v>
      </c>
      <c r="G56" s="3">
        <v>296127.5</v>
      </c>
      <c r="H56" s="3">
        <v>296315.87</v>
      </c>
      <c r="I56" s="3">
        <v>296410.06</v>
      </c>
      <c r="J56" s="10">
        <v>296504.24</v>
      </c>
    </row>
    <row r="57" spans="1:10" x14ac:dyDescent="0.25">
      <c r="A57" s="5"/>
      <c r="B57" s="5"/>
      <c r="C57" s="1"/>
      <c r="D57" s="14" t="s">
        <v>126</v>
      </c>
      <c r="E57" s="14" t="s">
        <v>127</v>
      </c>
      <c r="F57" s="3">
        <v>3485257.68</v>
      </c>
      <c r="G57" s="3">
        <v>3482688.29</v>
      </c>
      <c r="H57" s="3">
        <v>3484697.57</v>
      </c>
      <c r="I57" s="3">
        <v>3485702.22</v>
      </c>
      <c r="J57" s="10">
        <v>3486706.85</v>
      </c>
    </row>
    <row r="58" spans="1:10" x14ac:dyDescent="0.25">
      <c r="A58" s="5"/>
      <c r="B58" s="5"/>
      <c r="C58" s="14" t="s">
        <v>128</v>
      </c>
      <c r="D58" s="14" t="s">
        <v>129</v>
      </c>
      <c r="E58" s="14" t="s">
        <v>130</v>
      </c>
      <c r="F58" s="3">
        <v>1346221.2</v>
      </c>
      <c r="G58" s="3">
        <v>1331323.77</v>
      </c>
      <c r="H58" s="3">
        <v>1340553.8999999999</v>
      </c>
      <c r="I58" s="3">
        <v>1345169.09</v>
      </c>
      <c r="J58" s="10">
        <v>1349784.03</v>
      </c>
    </row>
    <row r="59" spans="1:10" x14ac:dyDescent="0.25">
      <c r="A59" s="5"/>
      <c r="B59" s="5"/>
      <c r="C59" s="1"/>
      <c r="D59" s="14" t="s">
        <v>131</v>
      </c>
      <c r="E59" s="14" t="s">
        <v>132</v>
      </c>
      <c r="F59" s="3">
        <v>707718.6</v>
      </c>
      <c r="G59" s="3">
        <v>668544.30000000005</v>
      </c>
      <c r="H59" s="3">
        <v>671683.8</v>
      </c>
      <c r="I59" s="3">
        <v>673253.61</v>
      </c>
      <c r="J59" s="10">
        <v>675587.48</v>
      </c>
    </row>
    <row r="60" spans="1:10" x14ac:dyDescent="0.25">
      <c r="A60" s="5"/>
      <c r="B60" s="5"/>
      <c r="C60" s="1"/>
      <c r="D60" s="14" t="s">
        <v>133</v>
      </c>
      <c r="E60" s="14" t="s">
        <v>134</v>
      </c>
      <c r="F60" s="3">
        <v>36226095.359999999</v>
      </c>
      <c r="G60" s="3">
        <v>32850997.48</v>
      </c>
      <c r="H60" s="3">
        <v>32445129.120000001</v>
      </c>
      <c r="I60" s="3">
        <v>31621812.059999999</v>
      </c>
      <c r="J60" s="10">
        <v>31372708.93</v>
      </c>
    </row>
    <row r="61" spans="1:10" x14ac:dyDescent="0.25">
      <c r="A61" s="5"/>
      <c r="B61" s="5"/>
      <c r="C61" s="14" t="s">
        <v>135</v>
      </c>
      <c r="D61" s="14" t="s">
        <v>136</v>
      </c>
      <c r="E61" s="14" t="s">
        <v>137</v>
      </c>
      <c r="F61" s="3">
        <v>2514080.88</v>
      </c>
      <c r="G61" s="3">
        <v>2503200.59</v>
      </c>
      <c r="H61" s="3">
        <v>2543681.42</v>
      </c>
      <c r="I61" s="3">
        <v>2564955.9300000002</v>
      </c>
      <c r="J61" s="10">
        <v>2586229.64</v>
      </c>
    </row>
    <row r="62" spans="1:10" x14ac:dyDescent="0.25">
      <c r="A62" s="5"/>
      <c r="B62" s="5"/>
      <c r="C62" s="1"/>
      <c r="D62" s="14" t="s">
        <v>138</v>
      </c>
      <c r="E62" s="14" t="s">
        <v>139</v>
      </c>
      <c r="F62" s="3">
        <v>131530376.28</v>
      </c>
      <c r="G62" s="3">
        <v>176146563.22</v>
      </c>
      <c r="H62" s="3">
        <v>191507771.81</v>
      </c>
      <c r="I62" s="3">
        <v>198424453.56999999</v>
      </c>
      <c r="J62" s="10">
        <v>99214220.480000004</v>
      </c>
    </row>
    <row r="63" spans="1:10" x14ac:dyDescent="0.25">
      <c r="A63" s="5"/>
      <c r="B63" s="5"/>
      <c r="C63" s="1"/>
      <c r="D63" s="14" t="s">
        <v>140</v>
      </c>
      <c r="E63" s="14" t="s">
        <v>141</v>
      </c>
      <c r="F63" s="3">
        <v>48416647.799999997</v>
      </c>
      <c r="G63" s="3">
        <v>56901046.009999998</v>
      </c>
      <c r="H63" s="3">
        <v>59330384.369999997</v>
      </c>
      <c r="I63" s="3">
        <v>60673947.350000001</v>
      </c>
      <c r="J63" s="10">
        <v>54177532.880000003</v>
      </c>
    </row>
    <row r="64" spans="1:10" x14ac:dyDescent="0.25">
      <c r="A64" s="5"/>
      <c r="B64" s="5"/>
      <c r="C64" s="1"/>
      <c r="D64" s="14" t="s">
        <v>142</v>
      </c>
      <c r="E64" s="14" t="s">
        <v>143</v>
      </c>
      <c r="F64" s="3">
        <v>662882.28</v>
      </c>
      <c r="G64" s="3">
        <v>665212.82999999996</v>
      </c>
      <c r="H64" s="3">
        <v>670675.56000000006</v>
      </c>
      <c r="I64" s="3">
        <v>675353.75</v>
      </c>
      <c r="J64" s="10">
        <v>680031.27</v>
      </c>
    </row>
    <row r="65" spans="1:10" x14ac:dyDescent="0.25">
      <c r="A65" s="5"/>
      <c r="B65" s="5"/>
      <c r="C65" s="1"/>
      <c r="D65" s="14" t="s">
        <v>144</v>
      </c>
      <c r="E65" s="14" t="s">
        <v>145</v>
      </c>
      <c r="F65" s="3"/>
      <c r="G65" s="3">
        <v>225.06</v>
      </c>
      <c r="H65" s="3">
        <v>225.06</v>
      </c>
      <c r="I65" s="3">
        <v>225.06</v>
      </c>
      <c r="J65" s="10">
        <v>225.06</v>
      </c>
    </row>
    <row r="66" spans="1:10" x14ac:dyDescent="0.25">
      <c r="A66" s="5"/>
      <c r="B66" s="5"/>
      <c r="C66" s="1"/>
      <c r="D66" s="14" t="s">
        <v>146</v>
      </c>
      <c r="E66" s="14" t="s">
        <v>147</v>
      </c>
      <c r="F66" s="3">
        <v>1159241.8799999999</v>
      </c>
      <c r="G66" s="3">
        <v>1217526.75</v>
      </c>
      <c r="H66" s="3">
        <v>1248435.07</v>
      </c>
      <c r="I66" s="3">
        <v>1124409.6499999999</v>
      </c>
      <c r="J66" s="10">
        <v>1086139.0900000001</v>
      </c>
    </row>
    <row r="67" spans="1:10" x14ac:dyDescent="0.25">
      <c r="A67" s="5"/>
      <c r="B67" s="5"/>
      <c r="C67" s="1"/>
      <c r="D67" s="14" t="s">
        <v>148</v>
      </c>
      <c r="E67" s="14" t="s">
        <v>149</v>
      </c>
      <c r="F67" s="3">
        <v>300116.64</v>
      </c>
      <c r="G67" s="3">
        <v>391017.21</v>
      </c>
      <c r="H67" s="3">
        <v>287037.96999999997</v>
      </c>
      <c r="I67" s="3">
        <v>202708.21</v>
      </c>
      <c r="J67" s="10">
        <v>196294.04</v>
      </c>
    </row>
    <row r="68" spans="1:10" x14ac:dyDescent="0.25">
      <c r="A68" s="5"/>
      <c r="B68" s="5"/>
      <c r="C68" s="1"/>
      <c r="D68" s="14" t="s">
        <v>150</v>
      </c>
      <c r="E68" s="14" t="s">
        <v>151</v>
      </c>
      <c r="F68" s="3">
        <v>96451658.760000005</v>
      </c>
      <c r="G68" s="3">
        <v>112412458.38</v>
      </c>
      <c r="H68" s="3">
        <v>103729076.16</v>
      </c>
      <c r="I68" s="3">
        <v>100609884.79000001</v>
      </c>
      <c r="J68" s="10">
        <v>70820890.629999995</v>
      </c>
    </row>
    <row r="69" spans="1:10" x14ac:dyDescent="0.25">
      <c r="A69" s="5"/>
      <c r="B69" s="5"/>
      <c r="C69" s="1"/>
      <c r="D69" s="14" t="s">
        <v>152</v>
      </c>
      <c r="E69" s="14" t="s">
        <v>153</v>
      </c>
      <c r="F69" s="3">
        <v>683815.2</v>
      </c>
      <c r="G69" s="3">
        <v>683149.09</v>
      </c>
      <c r="H69" s="3">
        <v>666100.63</v>
      </c>
      <c r="I69" s="3">
        <v>667042.6</v>
      </c>
      <c r="J69" s="10">
        <v>667984.32999999996</v>
      </c>
    </row>
    <row r="70" spans="1:10" x14ac:dyDescent="0.25">
      <c r="A70" s="5"/>
      <c r="B70" s="5"/>
      <c r="C70" s="14" t="s">
        <v>154</v>
      </c>
      <c r="D70" s="14" t="s">
        <v>155</v>
      </c>
      <c r="E70" s="14" t="s">
        <v>156</v>
      </c>
      <c r="F70" s="3">
        <v>12236344.800000001</v>
      </c>
      <c r="G70" s="3">
        <v>9734662.0099999998</v>
      </c>
      <c r="H70" s="3">
        <v>9388813.75</v>
      </c>
      <c r="I70" s="3">
        <v>9327214.0800000001</v>
      </c>
      <c r="J70" s="10">
        <v>9312716.2400000002</v>
      </c>
    </row>
    <row r="71" spans="1:10" x14ac:dyDescent="0.25">
      <c r="A71" s="5"/>
      <c r="B71" s="5"/>
      <c r="C71" s="1"/>
      <c r="D71" s="14" t="s">
        <v>157</v>
      </c>
      <c r="E71" s="14" t="s">
        <v>158</v>
      </c>
      <c r="F71" s="3">
        <v>6728289.8399999999</v>
      </c>
      <c r="G71" s="3">
        <v>3954799.16</v>
      </c>
      <c r="H71" s="3">
        <v>1420379.54</v>
      </c>
      <c r="I71" s="3">
        <v>1422451.63</v>
      </c>
      <c r="J71" s="10">
        <v>1424523.68</v>
      </c>
    </row>
    <row r="72" spans="1:10" x14ac:dyDescent="0.25">
      <c r="A72" s="5"/>
      <c r="B72" s="5"/>
      <c r="C72" s="1"/>
      <c r="D72" s="14" t="s">
        <v>159</v>
      </c>
      <c r="E72" s="14" t="s">
        <v>160</v>
      </c>
      <c r="F72" s="3">
        <v>7395153.8399999999</v>
      </c>
      <c r="G72" s="3">
        <v>7066091.9000000004</v>
      </c>
      <c r="H72" s="3">
        <v>6497508.75</v>
      </c>
      <c r="I72" s="3">
        <v>6501546.9800000004</v>
      </c>
      <c r="J72" s="10">
        <v>6503410.1100000003</v>
      </c>
    </row>
    <row r="73" spans="1:10" x14ac:dyDescent="0.25">
      <c r="A73" s="5"/>
      <c r="B73" s="5"/>
      <c r="C73" s="1"/>
      <c r="D73" s="14" t="s">
        <v>161</v>
      </c>
      <c r="E73" s="14" t="s">
        <v>162</v>
      </c>
      <c r="F73" s="3">
        <v>1102531.8</v>
      </c>
      <c r="G73" s="3">
        <v>1107720.8899999999</v>
      </c>
      <c r="H73" s="3">
        <v>1100322.4099999999</v>
      </c>
      <c r="I73" s="3">
        <v>1101609.74</v>
      </c>
      <c r="J73" s="10">
        <v>1102896.8</v>
      </c>
    </row>
    <row r="74" spans="1:10" x14ac:dyDescent="0.25">
      <c r="A74" s="5"/>
      <c r="B74" s="5"/>
      <c r="C74" s="1"/>
      <c r="D74" s="14" t="s">
        <v>163</v>
      </c>
      <c r="E74" s="14" t="s">
        <v>164</v>
      </c>
      <c r="F74" s="3">
        <v>353600.52</v>
      </c>
      <c r="G74" s="3">
        <v>412973.48</v>
      </c>
      <c r="H74" s="3">
        <v>384291.65</v>
      </c>
      <c r="I74" s="3">
        <v>440437.25</v>
      </c>
      <c r="J74" s="10">
        <v>440939.55</v>
      </c>
    </row>
    <row r="75" spans="1:10" x14ac:dyDescent="0.25">
      <c r="A75" s="5"/>
      <c r="B75" s="5"/>
      <c r="C75" s="14" t="s">
        <v>165</v>
      </c>
      <c r="D75" s="14" t="s">
        <v>166</v>
      </c>
      <c r="E75" s="14" t="s">
        <v>167</v>
      </c>
      <c r="F75" s="3">
        <v>5158525.8</v>
      </c>
      <c r="G75" s="3">
        <v>4831152.5599999996</v>
      </c>
      <c r="H75" s="3">
        <v>1719551.22</v>
      </c>
      <c r="I75" s="3">
        <v>1097575.3899999999</v>
      </c>
      <c r="J75" s="10">
        <v>1097732.3500000001</v>
      </c>
    </row>
    <row r="76" spans="1:10" x14ac:dyDescent="0.25">
      <c r="A76" s="5"/>
      <c r="B76" s="5"/>
      <c r="C76" s="1"/>
      <c r="D76" s="14" t="s">
        <v>168</v>
      </c>
      <c r="E76" s="14" t="s">
        <v>169</v>
      </c>
      <c r="F76" s="3">
        <v>108396948.36</v>
      </c>
      <c r="G76" s="3">
        <v>103986157.15000001</v>
      </c>
      <c r="H76" s="3">
        <v>99268857.510000005</v>
      </c>
      <c r="I76" s="3">
        <v>100085551.64</v>
      </c>
      <c r="J76" s="10">
        <v>101717159.20999999</v>
      </c>
    </row>
    <row r="77" spans="1:10" x14ac:dyDescent="0.25">
      <c r="A77" s="5"/>
      <c r="B77" s="5"/>
      <c r="C77" s="14" t="s">
        <v>170</v>
      </c>
      <c r="D77" s="14" t="s">
        <v>171</v>
      </c>
      <c r="E77" s="14" t="s">
        <v>172</v>
      </c>
      <c r="F77" s="3">
        <v>95841.12</v>
      </c>
      <c r="G77" s="3">
        <v>96092.26</v>
      </c>
      <c r="H77" s="3"/>
      <c r="I77" s="3"/>
      <c r="J77" s="10"/>
    </row>
    <row r="78" spans="1:10" x14ac:dyDescent="0.25">
      <c r="A78" s="5"/>
      <c r="B78" s="5"/>
      <c r="C78" s="1"/>
      <c r="D78" s="14" t="s">
        <v>173</v>
      </c>
      <c r="E78" s="14" t="s">
        <v>174</v>
      </c>
      <c r="F78" s="3"/>
      <c r="G78" s="3">
        <v>160589.78</v>
      </c>
      <c r="H78" s="3"/>
      <c r="I78" s="3"/>
      <c r="J78" s="10"/>
    </row>
    <row r="79" spans="1:10" x14ac:dyDescent="0.25">
      <c r="A79" s="5"/>
      <c r="B79" s="5"/>
      <c r="C79" s="1"/>
      <c r="D79" s="14" t="s">
        <v>175</v>
      </c>
      <c r="E79" s="14" t="s">
        <v>176</v>
      </c>
      <c r="F79" s="3">
        <v>13225.2</v>
      </c>
      <c r="G79" s="3">
        <v>79350.600000000006</v>
      </c>
      <c r="H79" s="3"/>
      <c r="I79" s="3"/>
      <c r="J79" s="10"/>
    </row>
    <row r="80" spans="1:10" x14ac:dyDescent="0.25">
      <c r="A80" s="5"/>
      <c r="B80" s="5"/>
      <c r="C80" s="1"/>
      <c r="D80" s="14" t="s">
        <v>177</v>
      </c>
      <c r="E80" s="14" t="s">
        <v>178</v>
      </c>
      <c r="F80" s="3"/>
      <c r="G80" s="3">
        <v>78885.460000000006</v>
      </c>
      <c r="H80" s="3"/>
      <c r="I80" s="3"/>
      <c r="J80" s="10"/>
    </row>
    <row r="81" spans="1:10" x14ac:dyDescent="0.25">
      <c r="A81" s="5"/>
      <c r="B81" s="5"/>
      <c r="C81" s="1"/>
      <c r="D81" s="14" t="s">
        <v>179</v>
      </c>
      <c r="E81" s="14" t="s">
        <v>180</v>
      </c>
      <c r="F81" s="3"/>
      <c r="G81" s="3">
        <v>97799.08</v>
      </c>
      <c r="H81" s="3"/>
      <c r="I81" s="3"/>
      <c r="J81" s="10"/>
    </row>
    <row r="82" spans="1:10" x14ac:dyDescent="0.25">
      <c r="A82" s="5"/>
      <c r="B82" s="5"/>
      <c r="C82" s="1"/>
      <c r="D82" s="14" t="s">
        <v>181</v>
      </c>
      <c r="E82" s="14" t="s">
        <v>182</v>
      </c>
      <c r="F82" s="3"/>
      <c r="G82" s="3">
        <v>76727.83</v>
      </c>
      <c r="H82" s="3"/>
      <c r="I82" s="3"/>
      <c r="J82" s="10"/>
    </row>
    <row r="83" spans="1:10" x14ac:dyDescent="0.25">
      <c r="A83" s="5"/>
      <c r="B83" s="5"/>
      <c r="C83" s="1"/>
      <c r="D83" s="14" t="s">
        <v>183</v>
      </c>
      <c r="E83" s="14" t="s">
        <v>184</v>
      </c>
      <c r="F83" s="3">
        <v>149762.4</v>
      </c>
      <c r="G83" s="3">
        <v>150546.9</v>
      </c>
      <c r="H83" s="3">
        <v>91269.99</v>
      </c>
      <c r="I83" s="3"/>
      <c r="J83" s="10"/>
    </row>
    <row r="84" spans="1:10" x14ac:dyDescent="0.25">
      <c r="A84" s="5"/>
      <c r="B84" s="5"/>
      <c r="C84" s="1"/>
      <c r="D84" s="14" t="s">
        <v>185</v>
      </c>
      <c r="E84" s="14" t="s">
        <v>186</v>
      </c>
      <c r="F84" s="3">
        <v>163540.44</v>
      </c>
      <c r="G84" s="3">
        <v>273037.5</v>
      </c>
      <c r="H84" s="3">
        <v>219183.48</v>
      </c>
      <c r="I84" s="3"/>
      <c r="J84" s="10"/>
    </row>
    <row r="85" spans="1:10" x14ac:dyDescent="0.25">
      <c r="A85" s="5"/>
      <c r="B85" s="5"/>
      <c r="C85" s="14" t="s">
        <v>187</v>
      </c>
      <c r="D85" s="14" t="s">
        <v>188</v>
      </c>
      <c r="E85" s="14" t="s">
        <v>189</v>
      </c>
      <c r="F85" s="3">
        <v>84937.44</v>
      </c>
      <c r="G85" s="3">
        <v>85282.09</v>
      </c>
      <c r="H85" s="3">
        <v>85344.88</v>
      </c>
      <c r="I85" s="3">
        <v>85376.28</v>
      </c>
      <c r="J85" s="10">
        <v>85407.67</v>
      </c>
    </row>
    <row r="86" spans="1:10" x14ac:dyDescent="0.25">
      <c r="A86" s="5"/>
      <c r="B86" s="5"/>
      <c r="C86" s="1"/>
      <c r="D86" s="14" t="s">
        <v>190</v>
      </c>
      <c r="E86" s="14" t="s">
        <v>191</v>
      </c>
      <c r="F86" s="3">
        <v>44071544.520000003</v>
      </c>
      <c r="G86" s="3">
        <v>44424302.240000002</v>
      </c>
      <c r="H86" s="3">
        <v>44412844.18</v>
      </c>
      <c r="I86" s="3">
        <v>44340196.439999998</v>
      </c>
      <c r="J86" s="10">
        <v>44370491.979999997</v>
      </c>
    </row>
    <row r="87" spans="1:10" x14ac:dyDescent="0.25">
      <c r="A87" s="5"/>
      <c r="B87" s="5"/>
      <c r="C87" s="1"/>
      <c r="D87" s="14" t="s">
        <v>192</v>
      </c>
      <c r="E87" s="14" t="s">
        <v>193</v>
      </c>
      <c r="F87" s="3">
        <v>428640.48</v>
      </c>
      <c r="G87" s="3">
        <v>428640.65</v>
      </c>
      <c r="H87" s="3">
        <v>428640.65</v>
      </c>
      <c r="I87" s="3">
        <v>428640.65</v>
      </c>
      <c r="J87" s="10">
        <v>428640.65</v>
      </c>
    </row>
    <row r="88" spans="1:10" x14ac:dyDescent="0.25">
      <c r="A88" s="5"/>
      <c r="B88" s="5"/>
      <c r="C88" s="14" t="s">
        <v>194</v>
      </c>
      <c r="D88" s="14" t="s">
        <v>195</v>
      </c>
      <c r="E88" s="14" t="s">
        <v>196</v>
      </c>
      <c r="F88" s="3">
        <v>2483321.52</v>
      </c>
      <c r="G88" s="3">
        <v>1712635.6</v>
      </c>
      <c r="H88" s="3">
        <v>1883899.16</v>
      </c>
      <c r="I88" s="3">
        <v>2654585.1800000002</v>
      </c>
      <c r="J88" s="10">
        <v>856317.8</v>
      </c>
    </row>
    <row r="89" spans="1:10" x14ac:dyDescent="0.25">
      <c r="A89" s="5"/>
      <c r="B89" s="5"/>
      <c r="C89" s="1"/>
      <c r="D89" s="14" t="s">
        <v>197</v>
      </c>
      <c r="E89" s="14" t="s">
        <v>198</v>
      </c>
      <c r="F89" s="3"/>
      <c r="G89" s="3"/>
      <c r="H89" s="3"/>
      <c r="I89" s="3">
        <v>115928.67</v>
      </c>
      <c r="J89" s="10">
        <v>221318.37</v>
      </c>
    </row>
    <row r="90" spans="1:10" x14ac:dyDescent="0.25">
      <c r="A90" s="5"/>
      <c r="B90" s="5"/>
      <c r="C90" s="1"/>
      <c r="D90" s="14" t="s">
        <v>199</v>
      </c>
      <c r="E90" s="14" t="s">
        <v>200</v>
      </c>
      <c r="F90" s="3"/>
      <c r="G90" s="3"/>
      <c r="H90" s="3"/>
      <c r="I90" s="3">
        <v>74830.44</v>
      </c>
      <c r="J90" s="10">
        <v>16666.939999999999</v>
      </c>
    </row>
    <row r="91" spans="1:10" x14ac:dyDescent="0.25">
      <c r="A91" s="5"/>
      <c r="B91" s="5"/>
      <c r="C91" s="1"/>
      <c r="D91" s="14" t="s">
        <v>201</v>
      </c>
      <c r="E91" s="14" t="s">
        <v>202</v>
      </c>
      <c r="F91" s="3">
        <v>7610683.6799999997</v>
      </c>
      <c r="G91" s="3">
        <v>6092226.0999999996</v>
      </c>
      <c r="H91" s="3">
        <v>5213683.8099999996</v>
      </c>
      <c r="I91" s="3">
        <v>5076409.45</v>
      </c>
      <c r="J91" s="10">
        <v>5461635.6200000001</v>
      </c>
    </row>
    <row r="92" spans="1:10" x14ac:dyDescent="0.25">
      <c r="A92" s="5"/>
      <c r="B92" s="5"/>
      <c r="C92" s="1"/>
      <c r="D92" s="14" t="s">
        <v>203</v>
      </c>
      <c r="E92" s="14" t="s">
        <v>204</v>
      </c>
      <c r="F92" s="3">
        <v>705191.16</v>
      </c>
      <c r="G92" s="3">
        <v>600290.94999999995</v>
      </c>
      <c r="H92" s="3">
        <v>550180.17000000004</v>
      </c>
      <c r="I92" s="3">
        <v>510415.19</v>
      </c>
      <c r="J92" s="10">
        <v>590824.26</v>
      </c>
    </row>
    <row r="93" spans="1:10" x14ac:dyDescent="0.25">
      <c r="A93" s="5"/>
      <c r="B93" s="5"/>
      <c r="C93" s="1"/>
      <c r="D93" s="14" t="s">
        <v>205</v>
      </c>
      <c r="E93" s="14" t="s">
        <v>206</v>
      </c>
      <c r="F93" s="3">
        <v>362897.04</v>
      </c>
      <c r="G93" s="3">
        <v>285574.78000000003</v>
      </c>
      <c r="H93" s="3">
        <v>283628.23</v>
      </c>
      <c r="I93" s="3">
        <v>270736.03000000003</v>
      </c>
      <c r="J93" s="10">
        <v>259915.92</v>
      </c>
    </row>
    <row r="94" spans="1:10" x14ac:dyDescent="0.25">
      <c r="A94" s="5"/>
      <c r="B94" s="5"/>
      <c r="C94" s="1"/>
      <c r="D94" s="14" t="s">
        <v>207</v>
      </c>
      <c r="E94" s="14" t="s">
        <v>208</v>
      </c>
      <c r="F94" s="3">
        <v>780494.16</v>
      </c>
      <c r="G94" s="3">
        <v>804753.02</v>
      </c>
      <c r="H94" s="3">
        <v>763328.48</v>
      </c>
      <c r="I94" s="3">
        <v>568652.59</v>
      </c>
      <c r="J94" s="10">
        <v>594482.24</v>
      </c>
    </row>
    <row r="95" spans="1:10" x14ac:dyDescent="0.25">
      <c r="A95" s="5"/>
      <c r="B95" s="5"/>
      <c r="C95" s="1"/>
      <c r="D95" s="14" t="s">
        <v>209</v>
      </c>
      <c r="E95" s="14" t="s">
        <v>210</v>
      </c>
      <c r="F95" s="3">
        <v>2003097.24</v>
      </c>
      <c r="G95" s="3">
        <v>2209973.79</v>
      </c>
      <c r="H95" s="3">
        <v>1911204.63</v>
      </c>
      <c r="I95" s="3">
        <v>1593901.92</v>
      </c>
      <c r="J95" s="10">
        <v>1851554.4</v>
      </c>
    </row>
    <row r="96" spans="1:10" x14ac:dyDescent="0.25">
      <c r="A96" s="5"/>
      <c r="B96" s="5"/>
      <c r="C96" s="14" t="s">
        <v>211</v>
      </c>
      <c r="D96" s="14" t="s">
        <v>212</v>
      </c>
      <c r="E96" s="14" t="s">
        <v>213</v>
      </c>
      <c r="F96" s="3">
        <v>8553321.5999999996</v>
      </c>
      <c r="G96" s="3">
        <v>7616316.04</v>
      </c>
      <c r="H96" s="3">
        <v>7766074.7800000003</v>
      </c>
      <c r="I96" s="3">
        <v>7953023.5199999996</v>
      </c>
      <c r="J96" s="10">
        <v>7812985.6299999999</v>
      </c>
    </row>
    <row r="97" spans="1:10" x14ac:dyDescent="0.25">
      <c r="A97" s="5"/>
      <c r="B97" s="5"/>
      <c r="C97" s="1"/>
      <c r="D97" s="14" t="s">
        <v>214</v>
      </c>
      <c r="E97" s="14" t="s">
        <v>215</v>
      </c>
      <c r="F97" s="3">
        <v>1448133.84</v>
      </c>
      <c r="G97" s="3">
        <v>1453949.06</v>
      </c>
      <c r="H97" s="3">
        <v>1401615.97</v>
      </c>
      <c r="I97" s="3">
        <v>1454042.54</v>
      </c>
      <c r="J97" s="10">
        <v>1524125.31</v>
      </c>
    </row>
    <row r="98" spans="1:10" x14ac:dyDescent="0.25">
      <c r="A98" s="5"/>
      <c r="B98" s="5"/>
      <c r="C98" s="1"/>
      <c r="D98" s="14" t="s">
        <v>216</v>
      </c>
      <c r="E98" s="14" t="s">
        <v>217</v>
      </c>
      <c r="F98" s="3">
        <v>441267.36</v>
      </c>
      <c r="G98" s="3">
        <v>408786.24</v>
      </c>
      <c r="H98" s="3">
        <v>679498.58</v>
      </c>
      <c r="I98" s="3">
        <v>385909.27</v>
      </c>
      <c r="J98" s="10">
        <v>388685.6</v>
      </c>
    </row>
    <row r="99" spans="1:10" x14ac:dyDescent="0.25">
      <c r="A99" s="5"/>
      <c r="B99" s="5"/>
      <c r="C99" s="1"/>
      <c r="D99" s="14" t="s">
        <v>218</v>
      </c>
      <c r="E99" s="14" t="s">
        <v>219</v>
      </c>
      <c r="F99" s="3">
        <v>253226.88</v>
      </c>
      <c r="G99" s="3">
        <v>252901.42</v>
      </c>
      <c r="H99" s="3">
        <v>254482.27</v>
      </c>
      <c r="I99" s="3">
        <v>315712.52</v>
      </c>
      <c r="J99" s="10">
        <v>259274.06</v>
      </c>
    </row>
    <row r="100" spans="1:10" x14ac:dyDescent="0.25">
      <c r="A100" s="5"/>
      <c r="B100" s="5"/>
      <c r="C100" s="1"/>
      <c r="D100" s="14" t="s">
        <v>220</v>
      </c>
      <c r="E100" s="14" t="s">
        <v>221</v>
      </c>
      <c r="F100" s="3">
        <v>8067736.5599999996</v>
      </c>
      <c r="G100" s="3">
        <v>8108110.1399999997</v>
      </c>
      <c r="H100" s="3">
        <v>8194554.8099999996</v>
      </c>
      <c r="I100" s="3">
        <v>8229232.0800000001</v>
      </c>
      <c r="J100" s="10">
        <v>8596528.5899999999</v>
      </c>
    </row>
    <row r="101" spans="1:10" x14ac:dyDescent="0.25">
      <c r="A101" s="5"/>
      <c r="B101" s="5"/>
      <c r="C101" s="14" t="s">
        <v>222</v>
      </c>
      <c r="D101" s="14" t="s">
        <v>223</v>
      </c>
      <c r="E101" s="14" t="s">
        <v>224</v>
      </c>
      <c r="F101" s="3">
        <v>516911.4</v>
      </c>
      <c r="G101" s="3">
        <v>309631.92</v>
      </c>
      <c r="H101" s="3">
        <v>208095.68</v>
      </c>
      <c r="I101" s="3">
        <v>208284.06</v>
      </c>
      <c r="J101" s="10">
        <v>623345.18999999994</v>
      </c>
    </row>
    <row r="102" spans="1:10" x14ac:dyDescent="0.25">
      <c r="A102" s="5"/>
      <c r="B102" s="5"/>
      <c r="C102" s="1"/>
      <c r="D102" s="14" t="s">
        <v>225</v>
      </c>
      <c r="E102" s="14" t="s">
        <v>226</v>
      </c>
      <c r="F102" s="3"/>
      <c r="G102" s="3">
        <v>475744.47</v>
      </c>
      <c r="H102" s="3"/>
      <c r="I102" s="3"/>
      <c r="J102" s="10"/>
    </row>
    <row r="103" spans="1:10" x14ac:dyDescent="0.25">
      <c r="A103" s="5"/>
      <c r="B103" s="5"/>
      <c r="C103" s="1"/>
      <c r="D103" s="14" t="s">
        <v>227</v>
      </c>
      <c r="E103" s="14" t="s">
        <v>228</v>
      </c>
      <c r="F103" s="3">
        <v>6770721.1200000001</v>
      </c>
      <c r="G103" s="3">
        <v>5406757.9000000004</v>
      </c>
      <c r="H103" s="3">
        <v>7781021.3600000003</v>
      </c>
      <c r="I103" s="3">
        <v>10650435.890000001</v>
      </c>
      <c r="J103" s="10">
        <v>20238872.079999998</v>
      </c>
    </row>
    <row r="104" spans="1:10" x14ac:dyDescent="0.25">
      <c r="A104" s="5"/>
      <c r="B104" s="5"/>
      <c r="C104" s="1"/>
      <c r="D104" s="14" t="s">
        <v>229</v>
      </c>
      <c r="E104" s="14" t="s">
        <v>230</v>
      </c>
      <c r="F104" s="3"/>
      <c r="G104" s="3">
        <v>187495.24</v>
      </c>
      <c r="H104" s="3">
        <v>187595.86</v>
      </c>
      <c r="I104" s="3"/>
      <c r="J104" s="10"/>
    </row>
    <row r="105" spans="1:10" x14ac:dyDescent="0.25">
      <c r="A105" s="5"/>
      <c r="B105" s="5"/>
      <c r="C105" s="1"/>
      <c r="D105" s="14" t="s">
        <v>231</v>
      </c>
      <c r="E105" s="14" t="s">
        <v>232</v>
      </c>
      <c r="F105" s="3">
        <v>486718.92</v>
      </c>
      <c r="G105" s="3">
        <v>439786.09</v>
      </c>
      <c r="H105" s="3">
        <v>638504.67000000004</v>
      </c>
      <c r="I105" s="3">
        <v>883370.99</v>
      </c>
      <c r="J105" s="10">
        <v>1673818.61</v>
      </c>
    </row>
    <row r="106" spans="1:10" x14ac:dyDescent="0.25">
      <c r="A106" s="5"/>
      <c r="B106" s="5"/>
      <c r="C106" s="1"/>
      <c r="D106" s="14" t="s">
        <v>233</v>
      </c>
      <c r="E106" s="14" t="s">
        <v>234</v>
      </c>
      <c r="F106" s="3">
        <v>230390.28</v>
      </c>
      <c r="G106" s="3">
        <v>317007.62</v>
      </c>
      <c r="H106" s="3">
        <v>296585.40000000002</v>
      </c>
      <c r="I106" s="3">
        <v>448425.77</v>
      </c>
      <c r="J106" s="10">
        <v>321402.93</v>
      </c>
    </row>
    <row r="107" spans="1:10" x14ac:dyDescent="0.25">
      <c r="A107" s="5"/>
      <c r="B107" s="5"/>
      <c r="C107" s="1"/>
      <c r="D107" s="14" t="s">
        <v>235</v>
      </c>
      <c r="E107" s="14" t="s">
        <v>236</v>
      </c>
      <c r="F107" s="3">
        <v>1057312.68</v>
      </c>
      <c r="G107" s="3">
        <v>1478783.23</v>
      </c>
      <c r="H107" s="3">
        <v>1224100.31</v>
      </c>
      <c r="I107" s="3">
        <v>1196808.05</v>
      </c>
      <c r="J107" s="10">
        <v>1906796.23</v>
      </c>
    </row>
    <row r="108" spans="1:10" x14ac:dyDescent="0.25">
      <c r="A108" s="5"/>
      <c r="B108" s="5"/>
      <c r="C108" s="1"/>
      <c r="D108" s="14" t="s">
        <v>237</v>
      </c>
      <c r="E108" s="14" t="s">
        <v>238</v>
      </c>
      <c r="F108" s="3">
        <v>991280.4</v>
      </c>
      <c r="G108" s="3">
        <v>496079.68</v>
      </c>
      <c r="H108" s="3">
        <v>745438.12</v>
      </c>
      <c r="I108" s="3">
        <v>248699.14</v>
      </c>
      <c r="J108" s="10">
        <v>497837.8</v>
      </c>
    </row>
    <row r="109" spans="1:10" x14ac:dyDescent="0.25">
      <c r="A109" s="5"/>
      <c r="B109" s="5"/>
      <c r="C109" s="1"/>
      <c r="D109" s="14" t="s">
        <v>239</v>
      </c>
      <c r="E109" s="14" t="s">
        <v>240</v>
      </c>
      <c r="F109" s="3">
        <v>603467.04</v>
      </c>
      <c r="G109" s="3">
        <v>1409188.15</v>
      </c>
      <c r="H109" s="3">
        <v>1008132.7</v>
      </c>
      <c r="I109" s="3">
        <v>807134.07</v>
      </c>
      <c r="J109" s="10">
        <v>1211642.96</v>
      </c>
    </row>
    <row r="110" spans="1:10" x14ac:dyDescent="0.25">
      <c r="A110" s="5"/>
      <c r="B110" s="5"/>
      <c r="C110" s="1"/>
      <c r="D110" s="14" t="s">
        <v>241</v>
      </c>
      <c r="E110" s="14" t="s">
        <v>242</v>
      </c>
      <c r="F110" s="3">
        <v>115490.4</v>
      </c>
      <c r="G110" s="3">
        <v>518325.18</v>
      </c>
      <c r="H110" s="3">
        <v>289667.71999999997</v>
      </c>
      <c r="I110" s="3">
        <v>463970.68</v>
      </c>
      <c r="J110" s="10">
        <v>462400.93</v>
      </c>
    </row>
    <row r="111" spans="1:10" x14ac:dyDescent="0.25">
      <c r="A111" s="5"/>
      <c r="B111" s="5"/>
      <c r="C111" s="1"/>
      <c r="D111" s="14" t="s">
        <v>243</v>
      </c>
      <c r="E111" s="14" t="s">
        <v>244</v>
      </c>
      <c r="F111" s="3">
        <v>50325.120000000003</v>
      </c>
      <c r="G111" s="3">
        <v>153676.23000000001</v>
      </c>
      <c r="H111" s="3">
        <v>78627.63</v>
      </c>
      <c r="I111" s="3">
        <v>158071.54</v>
      </c>
      <c r="J111" s="10">
        <v>158887.79999999999</v>
      </c>
    </row>
    <row r="112" spans="1:10" x14ac:dyDescent="0.25">
      <c r="A112" s="5"/>
      <c r="B112" s="5"/>
      <c r="C112" s="14" t="s">
        <v>245</v>
      </c>
      <c r="D112" s="14" t="s">
        <v>246</v>
      </c>
      <c r="E112" s="14" t="s">
        <v>247</v>
      </c>
      <c r="F112" s="3">
        <v>17262232.879999999</v>
      </c>
      <c r="G112" s="3">
        <v>22855992.969999999</v>
      </c>
      <c r="H112" s="3">
        <v>42068419.920000002</v>
      </c>
      <c r="I112" s="3">
        <v>31053749.949999999</v>
      </c>
      <c r="J112" s="10">
        <v>39411644.979999997</v>
      </c>
    </row>
    <row r="113" spans="1:10" x14ac:dyDescent="0.25">
      <c r="A113" s="5"/>
      <c r="B113" s="5"/>
      <c r="C113" s="1"/>
      <c r="D113" s="14" t="s">
        <v>248</v>
      </c>
      <c r="E113" s="14" t="s">
        <v>249</v>
      </c>
      <c r="F113" s="3">
        <v>1495000.21</v>
      </c>
      <c r="G113" s="3">
        <v>1462500.01</v>
      </c>
      <c r="H113" s="3">
        <v>1527499.98</v>
      </c>
      <c r="I113" s="3">
        <v>650000</v>
      </c>
      <c r="J113" s="10">
        <v>650000</v>
      </c>
    </row>
    <row r="114" spans="1:10" x14ac:dyDescent="0.25">
      <c r="A114" s="5"/>
      <c r="B114" s="5"/>
      <c r="C114" s="1"/>
      <c r="D114" s="14" t="s">
        <v>250</v>
      </c>
      <c r="E114" s="14" t="s">
        <v>251</v>
      </c>
      <c r="F114" s="3">
        <v>909999.98</v>
      </c>
      <c r="G114" s="3">
        <v>910000</v>
      </c>
      <c r="H114" s="3">
        <v>910000</v>
      </c>
      <c r="I114" s="3">
        <v>910000</v>
      </c>
      <c r="J114" s="10">
        <v>910000</v>
      </c>
    </row>
    <row r="115" spans="1:10" x14ac:dyDescent="0.25">
      <c r="A115" s="5"/>
      <c r="B115" s="5"/>
      <c r="C115" s="1"/>
      <c r="D115" s="14" t="s">
        <v>252</v>
      </c>
      <c r="E115" s="14" t="s">
        <v>253</v>
      </c>
      <c r="F115" s="3">
        <v>2095600.23</v>
      </c>
      <c r="G115" s="3">
        <v>2095599.99</v>
      </c>
      <c r="H115" s="3">
        <v>2111199.98</v>
      </c>
      <c r="I115" s="3">
        <v>2095599.99</v>
      </c>
      <c r="J115" s="10">
        <v>2095599.99</v>
      </c>
    </row>
    <row r="116" spans="1:10" x14ac:dyDescent="0.25">
      <c r="A116" s="5"/>
      <c r="B116" s="5"/>
      <c r="C116" s="1"/>
      <c r="D116" s="14" t="s">
        <v>254</v>
      </c>
      <c r="E116" s="14" t="s">
        <v>255</v>
      </c>
      <c r="F116" s="3">
        <v>195000</v>
      </c>
      <c r="G116" s="3">
        <v>195000</v>
      </c>
      <c r="H116" s="3">
        <v>195000</v>
      </c>
      <c r="I116" s="3">
        <v>195000</v>
      </c>
      <c r="J116" s="10">
        <v>195000</v>
      </c>
    </row>
    <row r="117" spans="1:10" x14ac:dyDescent="0.25">
      <c r="A117" s="5"/>
      <c r="B117" s="5"/>
      <c r="C117" s="1"/>
      <c r="D117" s="14" t="s">
        <v>256</v>
      </c>
      <c r="E117" s="14" t="s">
        <v>257</v>
      </c>
      <c r="F117" s="3">
        <v>1449240</v>
      </c>
      <c r="G117" s="3">
        <v>3694329.6</v>
      </c>
      <c r="H117" s="3">
        <v>1798972.49</v>
      </c>
      <c r="I117" s="3">
        <v>4051147.08</v>
      </c>
      <c r="J117" s="10">
        <v>4051147.08</v>
      </c>
    </row>
    <row r="118" spans="1:10" x14ac:dyDescent="0.25">
      <c r="A118" s="5"/>
      <c r="B118" s="5"/>
      <c r="C118" s="1"/>
      <c r="D118" s="14" t="s">
        <v>258</v>
      </c>
      <c r="E118" s="14" t="s">
        <v>259</v>
      </c>
      <c r="F118" s="3">
        <v>6724638.8899999997</v>
      </c>
      <c r="G118" s="3">
        <v>9423321.6799999997</v>
      </c>
      <c r="H118" s="3">
        <v>5431635.9800000004</v>
      </c>
      <c r="I118" s="3">
        <v>6006720.1600000001</v>
      </c>
      <c r="J118" s="10">
        <v>5944937.1100000003</v>
      </c>
    </row>
    <row r="119" spans="1:10" x14ac:dyDescent="0.25">
      <c r="A119" s="5"/>
      <c r="B119" s="5"/>
      <c r="C119" s="1"/>
      <c r="D119" s="14" t="s">
        <v>260</v>
      </c>
      <c r="E119" s="14" t="s">
        <v>261</v>
      </c>
      <c r="F119" s="3">
        <v>44530748.780000001</v>
      </c>
      <c r="G119" s="3">
        <v>24249088.510000002</v>
      </c>
      <c r="H119" s="3">
        <v>19952132.539999999</v>
      </c>
      <c r="I119" s="3">
        <v>13520385.67</v>
      </c>
      <c r="J119" s="10">
        <v>13578770.65</v>
      </c>
    </row>
    <row r="120" spans="1:10" x14ac:dyDescent="0.25">
      <c r="A120" s="5"/>
      <c r="B120" s="5"/>
      <c r="C120" s="1"/>
      <c r="D120" s="14" t="s">
        <v>262</v>
      </c>
      <c r="E120" s="14" t="s">
        <v>263</v>
      </c>
      <c r="F120" s="3">
        <v>0</v>
      </c>
      <c r="G120" s="3">
        <v>5000000</v>
      </c>
      <c r="H120" s="3"/>
      <c r="I120" s="3"/>
      <c r="J120" s="10"/>
    </row>
    <row r="121" spans="1:10" x14ac:dyDescent="0.25">
      <c r="A121" s="5"/>
      <c r="B121" s="5"/>
      <c r="C121" s="1"/>
      <c r="D121" s="14" t="s">
        <v>264</v>
      </c>
      <c r="E121" s="14" t="s">
        <v>265</v>
      </c>
      <c r="F121" s="3">
        <v>12318403.92</v>
      </c>
      <c r="G121" s="3">
        <v>15006026</v>
      </c>
      <c r="H121" s="3">
        <v>9025784</v>
      </c>
      <c r="I121" s="3">
        <v>8052558</v>
      </c>
      <c r="J121" s="10">
        <v>8052558</v>
      </c>
    </row>
    <row r="122" spans="1:10" x14ac:dyDescent="0.25">
      <c r="A122" s="16" t="s">
        <v>266</v>
      </c>
      <c r="B122" s="24" t="s">
        <v>267</v>
      </c>
      <c r="C122" s="17" t="s">
        <v>17</v>
      </c>
      <c r="D122" s="2"/>
      <c r="E122" s="12"/>
      <c r="F122" s="4">
        <v>276046273.94</v>
      </c>
      <c r="G122" s="4">
        <v>269559377.52999997</v>
      </c>
      <c r="H122" s="4">
        <v>238779665.88999999</v>
      </c>
      <c r="I122" s="4">
        <v>295127910.62</v>
      </c>
      <c r="J122" s="9">
        <v>233546925.06999999</v>
      </c>
    </row>
    <row r="123" spans="1:10" x14ac:dyDescent="0.25">
      <c r="A123" s="6"/>
      <c r="B123" s="6"/>
      <c r="C123" s="14" t="s">
        <v>18</v>
      </c>
      <c r="D123" s="14" t="s">
        <v>19</v>
      </c>
      <c r="E123" s="14" t="s">
        <v>20</v>
      </c>
      <c r="F123" s="3">
        <v>368484</v>
      </c>
      <c r="G123" s="3">
        <v>222521.76</v>
      </c>
      <c r="H123" s="3">
        <v>272661.73</v>
      </c>
      <c r="I123" s="3">
        <v>395060.62</v>
      </c>
      <c r="J123" s="10">
        <v>273352.46000000002</v>
      </c>
    </row>
    <row r="124" spans="1:10" x14ac:dyDescent="0.25">
      <c r="A124" s="6"/>
      <c r="B124" s="6"/>
      <c r="C124" s="1"/>
      <c r="D124" s="14" t="s">
        <v>21</v>
      </c>
      <c r="E124" s="14" t="s">
        <v>22</v>
      </c>
      <c r="F124" s="3">
        <v>187340.88</v>
      </c>
      <c r="G124" s="3">
        <v>156297.79999999999</v>
      </c>
      <c r="H124" s="3">
        <v>134722.99</v>
      </c>
      <c r="I124" s="3">
        <v>189350.57</v>
      </c>
      <c r="J124" s="10">
        <v>144694.06</v>
      </c>
    </row>
    <row r="125" spans="1:10" x14ac:dyDescent="0.25">
      <c r="A125" s="6"/>
      <c r="B125" s="6"/>
      <c r="C125" s="1"/>
      <c r="D125" s="14" t="s">
        <v>23</v>
      </c>
      <c r="E125" s="14" t="s">
        <v>24</v>
      </c>
      <c r="F125" s="3">
        <v>7264.44</v>
      </c>
      <c r="G125" s="3">
        <v>13579.02</v>
      </c>
      <c r="H125" s="3">
        <v>4843</v>
      </c>
      <c r="I125" s="3">
        <v>7264.5</v>
      </c>
      <c r="J125" s="10">
        <v>4843</v>
      </c>
    </row>
    <row r="126" spans="1:10" x14ac:dyDescent="0.25">
      <c r="A126" s="6"/>
      <c r="B126" s="6"/>
      <c r="C126" s="14" t="s">
        <v>34</v>
      </c>
      <c r="D126" s="14" t="s">
        <v>35</v>
      </c>
      <c r="E126" s="14" t="s">
        <v>36</v>
      </c>
      <c r="F126" s="3">
        <v>2161073.0499999998</v>
      </c>
      <c r="G126" s="3">
        <v>1819989.74</v>
      </c>
      <c r="H126" s="3">
        <v>1809408.18</v>
      </c>
      <c r="I126" s="3">
        <v>1921641.28</v>
      </c>
      <c r="J126" s="10">
        <v>1914908.89</v>
      </c>
    </row>
    <row r="127" spans="1:10" x14ac:dyDescent="0.25">
      <c r="A127" s="6"/>
      <c r="B127" s="6"/>
      <c r="C127" s="14" t="s">
        <v>58</v>
      </c>
      <c r="D127" s="14" t="s">
        <v>59</v>
      </c>
      <c r="E127" s="14" t="s">
        <v>60</v>
      </c>
      <c r="F127" s="3">
        <v>36445800.960000001</v>
      </c>
      <c r="G127" s="3">
        <v>33905508.210000001</v>
      </c>
      <c r="H127" s="3">
        <v>27930318.949999999</v>
      </c>
      <c r="I127" s="3">
        <v>53751098.890000001</v>
      </c>
      <c r="J127" s="10">
        <v>40885557.719999999</v>
      </c>
    </row>
    <row r="128" spans="1:10" x14ac:dyDescent="0.25">
      <c r="A128" s="6"/>
      <c r="B128" s="6"/>
      <c r="C128" s="1"/>
      <c r="D128" s="14" t="s">
        <v>61</v>
      </c>
      <c r="E128" s="14" t="s">
        <v>62</v>
      </c>
      <c r="F128" s="3">
        <v>17209258.559999999</v>
      </c>
      <c r="G128" s="3">
        <v>15790461.9</v>
      </c>
      <c r="H128" s="3">
        <v>12375124.08</v>
      </c>
      <c r="I128" s="3">
        <v>27154453.73</v>
      </c>
      <c r="J128" s="10">
        <v>19808733.960000001</v>
      </c>
    </row>
    <row r="129" spans="1:10" x14ac:dyDescent="0.25">
      <c r="A129" s="6"/>
      <c r="B129" s="6"/>
      <c r="C129" s="1"/>
      <c r="D129" s="14" t="s">
        <v>63</v>
      </c>
      <c r="E129" s="14" t="s">
        <v>64</v>
      </c>
      <c r="F129" s="3">
        <v>23813348.16</v>
      </c>
      <c r="G129" s="3">
        <v>21717901.699999999</v>
      </c>
      <c r="H129" s="3">
        <v>16614672.82</v>
      </c>
      <c r="I129" s="3">
        <v>38766582.799999997</v>
      </c>
      <c r="J129" s="10">
        <v>27758258.870000001</v>
      </c>
    </row>
    <row r="130" spans="1:10" x14ac:dyDescent="0.25">
      <c r="A130" s="6"/>
      <c r="B130" s="6"/>
      <c r="C130" s="1"/>
      <c r="D130" s="14" t="s">
        <v>65</v>
      </c>
      <c r="E130" s="14" t="s">
        <v>66</v>
      </c>
      <c r="F130" s="3">
        <v>367827.96</v>
      </c>
      <c r="G130" s="3">
        <v>386860.87</v>
      </c>
      <c r="H130" s="3">
        <v>390629.83</v>
      </c>
      <c r="I130" s="3">
        <v>392514.37</v>
      </c>
      <c r="J130" s="10">
        <v>394398.79</v>
      </c>
    </row>
    <row r="131" spans="1:10" x14ac:dyDescent="0.25">
      <c r="A131" s="6"/>
      <c r="B131" s="6"/>
      <c r="C131" s="1"/>
      <c r="D131" s="14" t="s">
        <v>67</v>
      </c>
      <c r="E131" s="14" t="s">
        <v>68</v>
      </c>
      <c r="F131" s="3">
        <v>236306.16</v>
      </c>
      <c r="G131" s="3">
        <v>255777.4</v>
      </c>
      <c r="H131" s="3">
        <v>258133</v>
      </c>
      <c r="I131" s="3">
        <v>259310.86</v>
      </c>
      <c r="J131" s="10">
        <v>260488.6</v>
      </c>
    </row>
    <row r="132" spans="1:10" x14ac:dyDescent="0.25">
      <c r="A132" s="6"/>
      <c r="B132" s="6"/>
      <c r="C132" s="1"/>
      <c r="D132" s="14" t="s">
        <v>69</v>
      </c>
      <c r="E132" s="14" t="s">
        <v>70</v>
      </c>
      <c r="F132" s="3">
        <v>3249073.08</v>
      </c>
      <c r="G132" s="3">
        <v>3221078.81</v>
      </c>
      <c r="H132" s="3">
        <v>3193222.53</v>
      </c>
      <c r="I132" s="3">
        <v>3154630.52</v>
      </c>
      <c r="J132" s="10">
        <v>3123267.04</v>
      </c>
    </row>
    <row r="133" spans="1:10" x14ac:dyDescent="0.25">
      <c r="A133" s="6"/>
      <c r="B133" s="6"/>
      <c r="C133" s="14" t="s">
        <v>74</v>
      </c>
      <c r="D133" s="14" t="s">
        <v>75</v>
      </c>
      <c r="E133" s="14" t="s">
        <v>76</v>
      </c>
      <c r="F133" s="3">
        <v>727763.16</v>
      </c>
      <c r="G133" s="3">
        <v>704187.85</v>
      </c>
      <c r="H133" s="3">
        <v>686342.8</v>
      </c>
      <c r="I133" s="3">
        <v>668284.42000000004</v>
      </c>
      <c r="J133" s="10">
        <v>647990.48</v>
      </c>
    </row>
    <row r="134" spans="1:10" x14ac:dyDescent="0.25">
      <c r="A134" s="6"/>
      <c r="B134" s="6"/>
      <c r="C134" s="1"/>
      <c r="D134" s="14" t="s">
        <v>77</v>
      </c>
      <c r="E134" s="14" t="s">
        <v>78</v>
      </c>
      <c r="F134" s="3">
        <v>432186.72</v>
      </c>
      <c r="G134" s="3">
        <v>411025.91999999998</v>
      </c>
      <c r="H134" s="3">
        <v>404662.04</v>
      </c>
      <c r="I134" s="3">
        <v>399075.72</v>
      </c>
      <c r="J134" s="10">
        <v>386598.09</v>
      </c>
    </row>
    <row r="135" spans="1:10" x14ac:dyDescent="0.25">
      <c r="A135" s="6"/>
      <c r="B135" s="6"/>
      <c r="C135" s="1"/>
      <c r="D135" s="14" t="s">
        <v>79</v>
      </c>
      <c r="E135" s="14" t="s">
        <v>80</v>
      </c>
      <c r="F135" s="3">
        <v>121538.28</v>
      </c>
      <c r="G135" s="3">
        <v>107710.71</v>
      </c>
      <c r="H135" s="3">
        <v>105216.42</v>
      </c>
      <c r="I135" s="3">
        <v>104608.81</v>
      </c>
      <c r="J135" s="10">
        <v>102114.54</v>
      </c>
    </row>
    <row r="136" spans="1:10" x14ac:dyDescent="0.25">
      <c r="A136" s="6"/>
      <c r="B136" s="6"/>
      <c r="C136" s="1"/>
      <c r="D136" s="14" t="s">
        <v>81</v>
      </c>
      <c r="E136" s="14" t="s">
        <v>82</v>
      </c>
      <c r="F136" s="3">
        <v>1717198.08</v>
      </c>
      <c r="G136" s="3">
        <v>1549654.36</v>
      </c>
      <c r="H136" s="3">
        <v>1520697.45</v>
      </c>
      <c r="I136" s="3">
        <v>1490295.73</v>
      </c>
      <c r="J136" s="10">
        <v>1457508.48</v>
      </c>
    </row>
    <row r="137" spans="1:10" x14ac:dyDescent="0.25">
      <c r="A137" s="6"/>
      <c r="B137" s="6"/>
      <c r="C137" s="1"/>
      <c r="D137" s="14" t="s">
        <v>83</v>
      </c>
      <c r="E137" s="14" t="s">
        <v>84</v>
      </c>
      <c r="F137" s="3">
        <v>641469.12</v>
      </c>
      <c r="G137" s="3">
        <v>581492.56000000006</v>
      </c>
      <c r="H137" s="3">
        <v>570344.01</v>
      </c>
      <c r="I137" s="3">
        <v>557960.76</v>
      </c>
      <c r="J137" s="10">
        <v>548350.48</v>
      </c>
    </row>
    <row r="138" spans="1:10" x14ac:dyDescent="0.25">
      <c r="A138" s="6"/>
      <c r="B138" s="6"/>
      <c r="C138" s="1"/>
      <c r="D138" s="14" t="s">
        <v>85</v>
      </c>
      <c r="E138" s="14" t="s">
        <v>86</v>
      </c>
      <c r="F138" s="3">
        <v>47370.84</v>
      </c>
      <c r="G138" s="3">
        <v>43630.87</v>
      </c>
      <c r="H138" s="3">
        <v>39891.08</v>
      </c>
      <c r="I138" s="3">
        <v>37397.89</v>
      </c>
      <c r="J138" s="10">
        <v>37397.89</v>
      </c>
    </row>
    <row r="139" spans="1:10" x14ac:dyDescent="0.25">
      <c r="A139" s="6"/>
      <c r="B139" s="6"/>
      <c r="C139" s="14" t="s">
        <v>87</v>
      </c>
      <c r="D139" s="14" t="s">
        <v>88</v>
      </c>
      <c r="E139" s="14" t="s">
        <v>89</v>
      </c>
      <c r="F139" s="3">
        <v>433650.24</v>
      </c>
      <c r="G139" s="3"/>
      <c r="H139" s="3"/>
      <c r="I139" s="3"/>
      <c r="J139" s="10"/>
    </row>
    <row r="140" spans="1:10" x14ac:dyDescent="0.25">
      <c r="A140" s="6"/>
      <c r="B140" s="6"/>
      <c r="C140" s="1"/>
      <c r="D140" s="14" t="s">
        <v>90</v>
      </c>
      <c r="E140" s="14" t="s">
        <v>91</v>
      </c>
      <c r="F140" s="3">
        <v>314484.84000000003</v>
      </c>
      <c r="G140" s="3">
        <v>26207.06</v>
      </c>
      <c r="H140" s="3">
        <v>52414.13</v>
      </c>
      <c r="I140" s="3"/>
      <c r="J140" s="10"/>
    </row>
    <row r="141" spans="1:10" x14ac:dyDescent="0.25">
      <c r="A141" s="6"/>
      <c r="B141" s="6"/>
      <c r="C141" s="1"/>
      <c r="D141" s="14" t="s">
        <v>92</v>
      </c>
      <c r="E141" s="14" t="s">
        <v>93</v>
      </c>
      <c r="F141" s="3">
        <v>215318.28</v>
      </c>
      <c r="G141" s="3">
        <v>23924.29</v>
      </c>
      <c r="H141" s="3">
        <v>23924.29</v>
      </c>
      <c r="I141" s="3"/>
      <c r="J141" s="10"/>
    </row>
    <row r="142" spans="1:10" x14ac:dyDescent="0.25">
      <c r="A142" s="6"/>
      <c r="B142" s="6"/>
      <c r="C142" s="1"/>
      <c r="D142" s="14" t="s">
        <v>94</v>
      </c>
      <c r="E142" s="14" t="s">
        <v>95</v>
      </c>
      <c r="F142" s="3">
        <v>195007.56</v>
      </c>
      <c r="G142" s="3">
        <v>73127.850000000006</v>
      </c>
      <c r="H142" s="3">
        <v>24375.95</v>
      </c>
      <c r="I142" s="3"/>
      <c r="J142" s="10"/>
    </row>
    <row r="143" spans="1:10" x14ac:dyDescent="0.25">
      <c r="A143" s="6"/>
      <c r="B143" s="6"/>
      <c r="C143" s="1"/>
      <c r="D143" s="14" t="s">
        <v>96</v>
      </c>
      <c r="E143" s="14" t="s">
        <v>97</v>
      </c>
      <c r="F143" s="3">
        <v>222891.12</v>
      </c>
      <c r="G143" s="3">
        <v>83584.179999999993</v>
      </c>
      <c r="H143" s="3">
        <v>27861.38</v>
      </c>
      <c r="I143" s="3"/>
      <c r="J143" s="10"/>
    </row>
    <row r="144" spans="1:10" x14ac:dyDescent="0.25">
      <c r="A144" s="6"/>
      <c r="B144" s="6"/>
      <c r="C144" s="1"/>
      <c r="D144" s="14" t="s">
        <v>98</v>
      </c>
      <c r="E144" s="14" t="s">
        <v>99</v>
      </c>
      <c r="F144" s="3">
        <v>68632.08</v>
      </c>
      <c r="G144" s="3"/>
      <c r="H144" s="3"/>
      <c r="I144" s="3"/>
      <c r="J144" s="10"/>
    </row>
    <row r="145" spans="1:10" x14ac:dyDescent="0.25">
      <c r="A145" s="6"/>
      <c r="B145" s="6"/>
      <c r="C145" s="1"/>
      <c r="D145" s="14" t="s">
        <v>100</v>
      </c>
      <c r="E145" s="14" t="s">
        <v>101</v>
      </c>
      <c r="F145" s="3">
        <v>60909.96</v>
      </c>
      <c r="G145" s="3"/>
      <c r="H145" s="3"/>
      <c r="I145" s="3"/>
      <c r="J145" s="10"/>
    </row>
    <row r="146" spans="1:10" x14ac:dyDescent="0.25">
      <c r="A146" s="6"/>
      <c r="B146" s="6"/>
      <c r="C146" s="1"/>
      <c r="D146" s="14" t="s">
        <v>102</v>
      </c>
      <c r="E146" s="14" t="s">
        <v>103</v>
      </c>
      <c r="F146" s="3">
        <v>128926.56</v>
      </c>
      <c r="G146" s="3"/>
      <c r="H146" s="3">
        <v>32514.04</v>
      </c>
      <c r="I146" s="3"/>
      <c r="J146" s="10"/>
    </row>
    <row r="147" spans="1:10" x14ac:dyDescent="0.25">
      <c r="A147" s="6"/>
      <c r="B147" s="6"/>
      <c r="C147" s="14" t="s">
        <v>104</v>
      </c>
      <c r="D147" s="14" t="s">
        <v>105</v>
      </c>
      <c r="E147" s="14" t="s">
        <v>106</v>
      </c>
      <c r="F147" s="3">
        <v>857176.44</v>
      </c>
      <c r="G147" s="3">
        <v>856678.93</v>
      </c>
      <c r="H147" s="3">
        <v>859064.95</v>
      </c>
      <c r="I147" s="3">
        <v>860258.03</v>
      </c>
      <c r="J147" s="10">
        <v>861450.97</v>
      </c>
    </row>
    <row r="148" spans="1:10" x14ac:dyDescent="0.25">
      <c r="A148" s="6"/>
      <c r="B148" s="6"/>
      <c r="C148" s="1"/>
      <c r="D148" s="14" t="s">
        <v>107</v>
      </c>
      <c r="E148" s="14" t="s">
        <v>108</v>
      </c>
      <c r="F148" s="3">
        <v>594484.31999999995</v>
      </c>
      <c r="G148" s="3">
        <v>596068.48</v>
      </c>
      <c r="H148" s="3">
        <v>597198.69999999995</v>
      </c>
      <c r="I148" s="3">
        <v>597763.86</v>
      </c>
      <c r="J148" s="10">
        <v>598328.92000000004</v>
      </c>
    </row>
    <row r="149" spans="1:10" x14ac:dyDescent="0.25">
      <c r="A149" s="6"/>
      <c r="B149" s="6"/>
      <c r="C149" s="1"/>
      <c r="D149" s="14" t="s">
        <v>109</v>
      </c>
      <c r="E149" s="14" t="s">
        <v>110</v>
      </c>
      <c r="F149" s="3">
        <v>97219.08</v>
      </c>
      <c r="G149" s="3">
        <v>97218.72</v>
      </c>
      <c r="H149" s="3">
        <v>97218.72</v>
      </c>
      <c r="I149" s="3">
        <v>97218.72</v>
      </c>
      <c r="J149" s="10">
        <v>97218.72</v>
      </c>
    </row>
    <row r="150" spans="1:10" x14ac:dyDescent="0.25">
      <c r="A150" s="6"/>
      <c r="B150" s="6"/>
      <c r="C150" s="1"/>
      <c r="D150" s="14" t="s">
        <v>111</v>
      </c>
      <c r="E150" s="14" t="s">
        <v>112</v>
      </c>
      <c r="F150" s="3">
        <v>1915535.64</v>
      </c>
      <c r="G150" s="3">
        <v>1923466.25</v>
      </c>
      <c r="H150" s="3">
        <v>1920683.51</v>
      </c>
      <c r="I150" s="3">
        <v>1923038.26</v>
      </c>
      <c r="J150" s="10">
        <v>1925392.76</v>
      </c>
    </row>
    <row r="151" spans="1:10" x14ac:dyDescent="0.25">
      <c r="A151" s="6"/>
      <c r="B151" s="6"/>
      <c r="C151" s="1"/>
      <c r="D151" s="14" t="s">
        <v>113</v>
      </c>
      <c r="E151" s="14" t="s">
        <v>114</v>
      </c>
      <c r="F151" s="3">
        <v>750204.36</v>
      </c>
      <c r="G151" s="3">
        <v>752024.1</v>
      </c>
      <c r="H151" s="3">
        <v>753593.85</v>
      </c>
      <c r="I151" s="3">
        <v>754378.78</v>
      </c>
      <c r="J151" s="10">
        <v>755163.6</v>
      </c>
    </row>
    <row r="152" spans="1:10" x14ac:dyDescent="0.25">
      <c r="A152" s="6"/>
      <c r="B152" s="6"/>
      <c r="C152" s="14" t="s">
        <v>128</v>
      </c>
      <c r="D152" s="14" t="s">
        <v>129</v>
      </c>
      <c r="E152" s="14" t="s">
        <v>130</v>
      </c>
      <c r="F152" s="3">
        <v>1346221.2</v>
      </c>
      <c r="G152" s="3">
        <v>1331323.77</v>
      </c>
      <c r="H152" s="3">
        <v>1340553.8999999999</v>
      </c>
      <c r="I152" s="3">
        <v>1345169.09</v>
      </c>
      <c r="J152" s="10">
        <v>1349784.03</v>
      </c>
    </row>
    <row r="153" spans="1:10" x14ac:dyDescent="0.25">
      <c r="A153" s="6"/>
      <c r="B153" s="6"/>
      <c r="C153" s="1"/>
      <c r="D153" s="14" t="s">
        <v>131</v>
      </c>
      <c r="E153" s="14" t="s">
        <v>132</v>
      </c>
      <c r="F153" s="3">
        <v>707718.6</v>
      </c>
      <c r="G153" s="3">
        <v>668544.30000000005</v>
      </c>
      <c r="H153" s="3">
        <v>671683.8</v>
      </c>
      <c r="I153" s="3">
        <v>673253.61</v>
      </c>
      <c r="J153" s="10">
        <v>675587.48</v>
      </c>
    </row>
    <row r="154" spans="1:10" x14ac:dyDescent="0.25">
      <c r="A154" s="6"/>
      <c r="B154" s="6"/>
      <c r="C154" s="1"/>
      <c r="D154" s="14" t="s">
        <v>133</v>
      </c>
      <c r="E154" s="14" t="s">
        <v>134</v>
      </c>
      <c r="F154" s="3">
        <v>36226095.359999999</v>
      </c>
      <c r="G154" s="3">
        <v>32850997.48</v>
      </c>
      <c r="H154" s="3">
        <v>32445129.120000001</v>
      </c>
      <c r="I154" s="3">
        <v>31621812.059999999</v>
      </c>
      <c r="J154" s="10">
        <v>31372708.93</v>
      </c>
    </row>
    <row r="155" spans="1:10" x14ac:dyDescent="0.25">
      <c r="A155" s="6"/>
      <c r="B155" s="6"/>
      <c r="C155" s="14" t="s">
        <v>135</v>
      </c>
      <c r="D155" s="14" t="s">
        <v>146</v>
      </c>
      <c r="E155" s="14" t="s">
        <v>147</v>
      </c>
      <c r="F155" s="3">
        <v>1159241.8799999999</v>
      </c>
      <c r="G155" s="3">
        <v>1217526.75</v>
      </c>
      <c r="H155" s="3">
        <v>1248435.07</v>
      </c>
      <c r="I155" s="3">
        <v>1124409.6499999999</v>
      </c>
      <c r="J155" s="10">
        <v>1086139.0900000001</v>
      </c>
    </row>
    <row r="156" spans="1:10" x14ac:dyDescent="0.25">
      <c r="A156" s="6"/>
      <c r="B156" s="6"/>
      <c r="C156" s="1"/>
      <c r="D156" s="14" t="s">
        <v>148</v>
      </c>
      <c r="E156" s="14" t="s">
        <v>149</v>
      </c>
      <c r="F156" s="3">
        <v>300116.64</v>
      </c>
      <c r="G156" s="3">
        <v>391017.21</v>
      </c>
      <c r="H156" s="3">
        <v>287037.96999999997</v>
      </c>
      <c r="I156" s="3">
        <v>202708.21</v>
      </c>
      <c r="J156" s="10">
        <v>196294.04</v>
      </c>
    </row>
    <row r="157" spans="1:10" x14ac:dyDescent="0.25">
      <c r="A157" s="6"/>
      <c r="B157" s="6"/>
      <c r="C157" s="1"/>
      <c r="D157" s="14" t="s">
        <v>150</v>
      </c>
      <c r="E157" s="14" t="s">
        <v>151</v>
      </c>
      <c r="F157" s="3">
        <v>96451658.760000005</v>
      </c>
      <c r="G157" s="3">
        <v>112412458.38</v>
      </c>
      <c r="H157" s="3">
        <v>103729076.16</v>
      </c>
      <c r="I157" s="3">
        <v>100609884.79000001</v>
      </c>
      <c r="J157" s="10">
        <v>70820890.629999995</v>
      </c>
    </row>
    <row r="158" spans="1:10" x14ac:dyDescent="0.25">
      <c r="A158" s="6"/>
      <c r="B158" s="6"/>
      <c r="C158" s="1"/>
      <c r="D158" s="14" t="s">
        <v>152</v>
      </c>
      <c r="E158" s="14" t="s">
        <v>153</v>
      </c>
      <c r="F158" s="3">
        <v>683815.2</v>
      </c>
      <c r="G158" s="3">
        <v>683149.09</v>
      </c>
      <c r="H158" s="3">
        <v>666100.63</v>
      </c>
      <c r="I158" s="3">
        <v>667042.6</v>
      </c>
      <c r="J158" s="10">
        <v>667984.32999999996</v>
      </c>
    </row>
    <row r="159" spans="1:10" x14ac:dyDescent="0.25">
      <c r="A159" s="6"/>
      <c r="B159" s="6"/>
      <c r="C159" s="14" t="s">
        <v>154</v>
      </c>
      <c r="D159" s="14" t="s">
        <v>155</v>
      </c>
      <c r="E159" s="14" t="s">
        <v>156</v>
      </c>
      <c r="F159" s="3">
        <v>12236344.800000001</v>
      </c>
      <c r="G159" s="3">
        <v>9734662.0099999998</v>
      </c>
      <c r="H159" s="3">
        <v>9388813.75</v>
      </c>
      <c r="I159" s="3">
        <v>9327214.0800000001</v>
      </c>
      <c r="J159" s="10">
        <v>9312716.2400000002</v>
      </c>
    </row>
    <row r="160" spans="1:10" x14ac:dyDescent="0.25">
      <c r="A160" s="6"/>
      <c r="B160" s="6"/>
      <c r="C160" s="1"/>
      <c r="D160" s="14" t="s">
        <v>157</v>
      </c>
      <c r="E160" s="14" t="s">
        <v>158</v>
      </c>
      <c r="F160" s="3">
        <v>6728289.8399999999</v>
      </c>
      <c r="G160" s="3">
        <v>3954799.16</v>
      </c>
      <c r="H160" s="3">
        <v>1420379.54</v>
      </c>
      <c r="I160" s="3">
        <v>1422451.63</v>
      </c>
      <c r="J160" s="10">
        <v>1424523.68</v>
      </c>
    </row>
    <row r="161" spans="1:10" x14ac:dyDescent="0.25">
      <c r="A161" s="6"/>
      <c r="B161" s="6"/>
      <c r="C161" s="1"/>
      <c r="D161" s="14" t="s">
        <v>159</v>
      </c>
      <c r="E161" s="14" t="s">
        <v>160</v>
      </c>
      <c r="F161" s="3">
        <v>7395153.8399999999</v>
      </c>
      <c r="G161" s="3">
        <v>7066091.9000000004</v>
      </c>
      <c r="H161" s="3">
        <v>6497508.75</v>
      </c>
      <c r="I161" s="3">
        <v>6501546.9800000004</v>
      </c>
      <c r="J161" s="10">
        <v>6503410.1100000003</v>
      </c>
    </row>
    <row r="162" spans="1:10" x14ac:dyDescent="0.25">
      <c r="A162" s="6"/>
      <c r="B162" s="6"/>
      <c r="C162" s="1"/>
      <c r="D162" s="14" t="s">
        <v>161</v>
      </c>
      <c r="E162" s="14" t="s">
        <v>162</v>
      </c>
      <c r="F162" s="3">
        <v>1102531.8</v>
      </c>
      <c r="G162" s="3">
        <v>1107720.8899999999</v>
      </c>
      <c r="H162" s="3">
        <v>1100322.4099999999</v>
      </c>
      <c r="I162" s="3">
        <v>1101609.74</v>
      </c>
      <c r="J162" s="10">
        <v>1102896.8</v>
      </c>
    </row>
    <row r="163" spans="1:10" x14ac:dyDescent="0.25">
      <c r="A163" s="6"/>
      <c r="B163" s="6"/>
      <c r="C163" s="1"/>
      <c r="D163" s="14" t="s">
        <v>163</v>
      </c>
      <c r="E163" s="14" t="s">
        <v>164</v>
      </c>
      <c r="F163" s="3">
        <v>353600.52</v>
      </c>
      <c r="G163" s="3">
        <v>412973.48</v>
      </c>
      <c r="H163" s="3">
        <v>384291.65</v>
      </c>
      <c r="I163" s="3">
        <v>440437.25</v>
      </c>
      <c r="J163" s="10">
        <v>440939.55</v>
      </c>
    </row>
    <row r="164" spans="1:10" x14ac:dyDescent="0.25">
      <c r="A164" s="6"/>
      <c r="B164" s="6"/>
      <c r="C164" s="14" t="s">
        <v>170</v>
      </c>
      <c r="D164" s="14" t="s">
        <v>171</v>
      </c>
      <c r="E164" s="14" t="s">
        <v>172</v>
      </c>
      <c r="F164" s="3">
        <v>95841.12</v>
      </c>
      <c r="G164" s="3">
        <v>96092.26</v>
      </c>
      <c r="H164" s="3"/>
      <c r="I164" s="3"/>
      <c r="J164" s="10"/>
    </row>
    <row r="165" spans="1:10" x14ac:dyDescent="0.25">
      <c r="A165" s="6"/>
      <c r="B165" s="6"/>
      <c r="C165" s="1"/>
      <c r="D165" s="14" t="s">
        <v>173</v>
      </c>
      <c r="E165" s="14" t="s">
        <v>174</v>
      </c>
      <c r="F165" s="3"/>
      <c r="G165" s="3">
        <v>160589.78</v>
      </c>
      <c r="H165" s="3"/>
      <c r="I165" s="3"/>
      <c r="J165" s="10"/>
    </row>
    <row r="166" spans="1:10" x14ac:dyDescent="0.25">
      <c r="A166" s="6"/>
      <c r="B166" s="6"/>
      <c r="C166" s="1"/>
      <c r="D166" s="14" t="s">
        <v>175</v>
      </c>
      <c r="E166" s="14" t="s">
        <v>176</v>
      </c>
      <c r="F166" s="3">
        <v>13225.2</v>
      </c>
      <c r="G166" s="3">
        <v>79350.600000000006</v>
      </c>
      <c r="H166" s="3"/>
      <c r="I166" s="3"/>
      <c r="J166" s="10"/>
    </row>
    <row r="167" spans="1:10" x14ac:dyDescent="0.25">
      <c r="A167" s="6"/>
      <c r="B167" s="6"/>
      <c r="C167" s="1"/>
      <c r="D167" s="14" t="s">
        <v>177</v>
      </c>
      <c r="E167" s="14" t="s">
        <v>178</v>
      </c>
      <c r="F167" s="3"/>
      <c r="G167" s="3">
        <v>78885.460000000006</v>
      </c>
      <c r="H167" s="3"/>
      <c r="I167" s="3"/>
      <c r="J167" s="10"/>
    </row>
    <row r="168" spans="1:10" x14ac:dyDescent="0.25">
      <c r="A168" s="6"/>
      <c r="B168" s="6"/>
      <c r="C168" s="1"/>
      <c r="D168" s="14" t="s">
        <v>179</v>
      </c>
      <c r="E168" s="14" t="s">
        <v>180</v>
      </c>
      <c r="F168" s="3"/>
      <c r="G168" s="3">
        <v>97799.08</v>
      </c>
      <c r="H168" s="3"/>
      <c r="I168" s="3"/>
      <c r="J168" s="10"/>
    </row>
    <row r="169" spans="1:10" x14ac:dyDescent="0.25">
      <c r="A169" s="6"/>
      <c r="B169" s="6"/>
      <c r="C169" s="1"/>
      <c r="D169" s="14" t="s">
        <v>181</v>
      </c>
      <c r="E169" s="14" t="s">
        <v>182</v>
      </c>
      <c r="F169" s="3"/>
      <c r="G169" s="3">
        <v>76727.83</v>
      </c>
      <c r="H169" s="3"/>
      <c r="I169" s="3"/>
      <c r="J169" s="10"/>
    </row>
    <row r="170" spans="1:10" x14ac:dyDescent="0.25">
      <c r="A170" s="6"/>
      <c r="B170" s="6"/>
      <c r="C170" s="1"/>
      <c r="D170" s="14" t="s">
        <v>183</v>
      </c>
      <c r="E170" s="14" t="s">
        <v>184</v>
      </c>
      <c r="F170" s="3">
        <v>149762.4</v>
      </c>
      <c r="G170" s="3">
        <v>150546.9</v>
      </c>
      <c r="H170" s="3">
        <v>91269.99</v>
      </c>
      <c r="I170" s="3"/>
      <c r="J170" s="10"/>
    </row>
    <row r="171" spans="1:10" x14ac:dyDescent="0.25">
      <c r="A171" s="6"/>
      <c r="B171" s="6"/>
      <c r="C171" s="1"/>
      <c r="D171" s="14" t="s">
        <v>185</v>
      </c>
      <c r="E171" s="14" t="s">
        <v>186</v>
      </c>
      <c r="F171" s="3">
        <v>163540.44</v>
      </c>
      <c r="G171" s="3">
        <v>273037.5</v>
      </c>
      <c r="H171" s="3">
        <v>219183.48</v>
      </c>
      <c r="I171" s="3"/>
      <c r="J171" s="10"/>
    </row>
    <row r="172" spans="1:10" x14ac:dyDescent="0.25">
      <c r="A172" s="6"/>
      <c r="B172" s="6"/>
      <c r="C172" s="14" t="s">
        <v>245</v>
      </c>
      <c r="D172" s="14" t="s">
        <v>258</v>
      </c>
      <c r="E172" s="14" t="s">
        <v>259</v>
      </c>
      <c r="F172" s="3">
        <v>2275689.79</v>
      </c>
      <c r="G172" s="3">
        <v>3188953.02</v>
      </c>
      <c r="H172" s="3">
        <v>1838123.81</v>
      </c>
      <c r="I172" s="3">
        <v>2032738.45</v>
      </c>
      <c r="J172" s="10">
        <v>2011830.39</v>
      </c>
    </row>
    <row r="173" spans="1:10" x14ac:dyDescent="0.25">
      <c r="A173" s="6"/>
      <c r="B173" s="6"/>
      <c r="C173" s="1"/>
      <c r="D173" s="14" t="s">
        <v>260</v>
      </c>
      <c r="E173" s="14" t="s">
        <v>261</v>
      </c>
      <c r="F173" s="3">
        <v>15069682.619999999</v>
      </c>
      <c r="G173" s="3">
        <v>8206151.3399999999</v>
      </c>
      <c r="H173" s="3">
        <v>6752015.4299999997</v>
      </c>
      <c r="I173" s="3">
        <v>4575443.3600000003</v>
      </c>
      <c r="J173" s="10">
        <v>4595201.45</v>
      </c>
    </row>
    <row r="174" spans="1:10" x14ac:dyDescent="0.25">
      <c r="A174" s="16" t="s">
        <v>268</v>
      </c>
      <c r="B174" s="24" t="s">
        <v>269</v>
      </c>
      <c r="C174" s="17" t="s">
        <v>17</v>
      </c>
      <c r="D174" s="2"/>
      <c r="E174" s="12"/>
      <c r="F174" s="4">
        <v>691940079.62</v>
      </c>
      <c r="G174" s="4">
        <v>731012711.02999997</v>
      </c>
      <c r="H174" s="4">
        <v>739109222.24000001</v>
      </c>
      <c r="I174" s="4">
        <v>730634862.25999999</v>
      </c>
      <c r="J174" s="9">
        <v>763253648.79999995</v>
      </c>
    </row>
    <row r="175" spans="1:10" x14ac:dyDescent="0.25">
      <c r="A175" s="6"/>
      <c r="B175" s="6"/>
      <c r="C175" s="14" t="s">
        <v>25</v>
      </c>
      <c r="D175" s="14" t="s">
        <v>26</v>
      </c>
      <c r="E175" s="14" t="s">
        <v>27</v>
      </c>
      <c r="F175" s="3">
        <v>29561806.920000002</v>
      </c>
      <c r="G175" s="3">
        <v>26921229.010000002</v>
      </c>
      <c r="H175" s="3">
        <v>25909707.149999999</v>
      </c>
      <c r="I175" s="3">
        <v>24333378.809999999</v>
      </c>
      <c r="J175" s="10">
        <v>58003258.659999996</v>
      </c>
    </row>
    <row r="176" spans="1:10" x14ac:dyDescent="0.25">
      <c r="A176" s="6"/>
      <c r="B176" s="6"/>
      <c r="C176" s="1"/>
      <c r="D176" s="14" t="s">
        <v>28</v>
      </c>
      <c r="E176" s="14" t="s">
        <v>29</v>
      </c>
      <c r="F176" s="3">
        <v>751767.72</v>
      </c>
      <c r="G176" s="3">
        <v>639315.48</v>
      </c>
      <c r="H176" s="3">
        <v>578758.54</v>
      </c>
      <c r="I176" s="3">
        <v>485831.18</v>
      </c>
      <c r="J176" s="10">
        <v>2037565.8</v>
      </c>
    </row>
    <row r="177" spans="1:10" x14ac:dyDescent="0.25">
      <c r="A177" s="6"/>
      <c r="B177" s="6"/>
      <c r="C177" s="1"/>
      <c r="D177" s="14" t="s">
        <v>30</v>
      </c>
      <c r="E177" s="14" t="s">
        <v>31</v>
      </c>
      <c r="F177" s="3">
        <v>41359289.280000001</v>
      </c>
      <c r="G177" s="3">
        <v>34907674.93</v>
      </c>
      <c r="H177" s="3">
        <v>32407451.829999998</v>
      </c>
      <c r="I177" s="3">
        <v>28927187.039999999</v>
      </c>
      <c r="J177" s="10">
        <v>105092571.89</v>
      </c>
    </row>
    <row r="178" spans="1:10" x14ac:dyDescent="0.25">
      <c r="A178" s="6"/>
      <c r="B178" s="6"/>
      <c r="C178" s="1"/>
      <c r="D178" s="14" t="s">
        <v>32</v>
      </c>
      <c r="E178" s="14" t="s">
        <v>33</v>
      </c>
      <c r="F178" s="3">
        <v>1556584.8</v>
      </c>
      <c r="G178" s="3">
        <v>1196285.74</v>
      </c>
      <c r="H178" s="3">
        <v>1003977.47</v>
      </c>
      <c r="I178" s="3">
        <v>697142.43</v>
      </c>
      <c r="J178" s="10">
        <v>5726836.5499999998</v>
      </c>
    </row>
    <row r="179" spans="1:10" x14ac:dyDescent="0.25">
      <c r="A179" s="6"/>
      <c r="B179" s="6"/>
      <c r="C179" s="14" t="s">
        <v>34</v>
      </c>
      <c r="D179" s="14" t="s">
        <v>35</v>
      </c>
      <c r="E179" s="14" t="s">
        <v>36</v>
      </c>
      <c r="F179" s="3">
        <v>4272066.78</v>
      </c>
      <c r="G179" s="3">
        <v>3611075.82</v>
      </c>
      <c r="H179" s="3">
        <v>3590389.05</v>
      </c>
      <c r="I179" s="3">
        <v>3809803.55</v>
      </c>
      <c r="J179" s="10">
        <v>3796641.78</v>
      </c>
    </row>
    <row r="180" spans="1:10" x14ac:dyDescent="0.25">
      <c r="A180" s="6"/>
      <c r="B180" s="6"/>
      <c r="C180" s="14" t="s">
        <v>37</v>
      </c>
      <c r="D180" s="14" t="s">
        <v>38</v>
      </c>
      <c r="E180" s="14" t="s">
        <v>39</v>
      </c>
      <c r="F180" s="3">
        <v>4274567.76</v>
      </c>
      <c r="G180" s="3">
        <v>4229641.49</v>
      </c>
      <c r="H180" s="3">
        <v>4233157.7300000004</v>
      </c>
      <c r="I180" s="3">
        <v>4234915.9800000004</v>
      </c>
      <c r="J180" s="10">
        <v>4236673.97</v>
      </c>
    </row>
    <row r="181" spans="1:10" x14ac:dyDescent="0.25">
      <c r="A181" s="6"/>
      <c r="B181" s="6"/>
      <c r="C181" s="1"/>
      <c r="D181" s="14" t="s">
        <v>40</v>
      </c>
      <c r="E181" s="14" t="s">
        <v>41</v>
      </c>
      <c r="F181" s="3">
        <v>10737995.4</v>
      </c>
      <c r="G181" s="3">
        <v>10704870.390000001</v>
      </c>
      <c r="H181" s="3">
        <v>10712467.98</v>
      </c>
      <c r="I181" s="3">
        <v>10698766.970000001</v>
      </c>
      <c r="J181" s="10">
        <v>10667565.720000001</v>
      </c>
    </row>
    <row r="182" spans="1:10" x14ac:dyDescent="0.25">
      <c r="A182" s="6"/>
      <c r="B182" s="6"/>
      <c r="C182" s="1"/>
      <c r="D182" s="14" t="s">
        <v>42</v>
      </c>
      <c r="E182" s="14" t="s">
        <v>43</v>
      </c>
      <c r="F182" s="3">
        <v>11106</v>
      </c>
      <c r="G182" s="3">
        <v>11106.06</v>
      </c>
      <c r="H182" s="3">
        <v>11106.06</v>
      </c>
      <c r="I182" s="3">
        <v>11106.06</v>
      </c>
      <c r="J182" s="10">
        <v>11106.06</v>
      </c>
    </row>
    <row r="183" spans="1:10" x14ac:dyDescent="0.25">
      <c r="A183" s="6"/>
      <c r="B183" s="6"/>
      <c r="C183" s="1"/>
      <c r="D183" s="14" t="s">
        <v>44</v>
      </c>
      <c r="E183" s="14" t="s">
        <v>45</v>
      </c>
      <c r="F183" s="3">
        <v>12445995.6</v>
      </c>
      <c r="G183" s="3">
        <v>12469104.460000001</v>
      </c>
      <c r="H183" s="3">
        <v>12492964.66</v>
      </c>
      <c r="I183" s="3">
        <v>12470681.32</v>
      </c>
      <c r="J183" s="10">
        <v>12482611.15</v>
      </c>
    </row>
    <row r="184" spans="1:10" x14ac:dyDescent="0.25">
      <c r="A184" s="6"/>
      <c r="B184" s="6"/>
      <c r="C184" s="1"/>
      <c r="D184" s="14" t="s">
        <v>46</v>
      </c>
      <c r="E184" s="14" t="s">
        <v>47</v>
      </c>
      <c r="F184" s="3">
        <v>15413020.68</v>
      </c>
      <c r="G184" s="3">
        <v>15437969.5</v>
      </c>
      <c r="H184" s="3">
        <v>15443557.810000001</v>
      </c>
      <c r="I184" s="3">
        <v>15446352.1</v>
      </c>
      <c r="J184" s="10">
        <v>15444212.470000001</v>
      </c>
    </row>
    <row r="185" spans="1:10" x14ac:dyDescent="0.25">
      <c r="A185" s="6"/>
      <c r="B185" s="6"/>
      <c r="C185" s="1"/>
      <c r="D185" s="14" t="s">
        <v>48</v>
      </c>
      <c r="E185" s="14" t="s">
        <v>49</v>
      </c>
      <c r="F185" s="3">
        <v>9593909.8800000008</v>
      </c>
      <c r="G185" s="3">
        <v>9609193.5999999996</v>
      </c>
      <c r="H185" s="3">
        <v>9624263.1999999993</v>
      </c>
      <c r="I185" s="3">
        <v>9598796.7699999996</v>
      </c>
      <c r="J185" s="10">
        <v>9606299.9299999997</v>
      </c>
    </row>
    <row r="186" spans="1:10" x14ac:dyDescent="0.25">
      <c r="A186" s="6"/>
      <c r="B186" s="6"/>
      <c r="C186" s="1"/>
      <c r="D186" s="14" t="s">
        <v>50</v>
      </c>
      <c r="E186" s="14" t="s">
        <v>51</v>
      </c>
      <c r="F186" s="3">
        <v>200352.48</v>
      </c>
      <c r="G186" s="3">
        <v>214886.31</v>
      </c>
      <c r="H186" s="3">
        <v>215451.42</v>
      </c>
      <c r="I186" s="3">
        <v>215734.01</v>
      </c>
      <c r="J186" s="10">
        <v>216016.53</v>
      </c>
    </row>
    <row r="187" spans="1:10" x14ac:dyDescent="0.25">
      <c r="A187" s="6"/>
      <c r="B187" s="6"/>
      <c r="C187" s="1"/>
      <c r="D187" s="14" t="s">
        <v>52</v>
      </c>
      <c r="E187" s="14" t="s">
        <v>53</v>
      </c>
      <c r="F187" s="3">
        <v>9833220.1199999992</v>
      </c>
      <c r="G187" s="3">
        <v>9990533.5199999996</v>
      </c>
      <c r="H187" s="3">
        <v>10024991.710000001</v>
      </c>
      <c r="I187" s="3">
        <v>10053673.539999999</v>
      </c>
      <c r="J187" s="10">
        <v>10080345.449999999</v>
      </c>
    </row>
    <row r="188" spans="1:10" x14ac:dyDescent="0.25">
      <c r="A188" s="6"/>
      <c r="B188" s="6"/>
      <c r="C188" s="1"/>
      <c r="D188" s="14" t="s">
        <v>54</v>
      </c>
      <c r="E188" s="14" t="s">
        <v>55</v>
      </c>
      <c r="F188" s="3">
        <v>1625725.08</v>
      </c>
      <c r="G188" s="3">
        <v>1655120.67</v>
      </c>
      <c r="H188" s="3">
        <v>1666611.24</v>
      </c>
      <c r="I188" s="3">
        <v>1664464.3</v>
      </c>
      <c r="J188" s="10">
        <v>1670177.96</v>
      </c>
    </row>
    <row r="189" spans="1:10" x14ac:dyDescent="0.25">
      <c r="A189" s="6"/>
      <c r="B189" s="6"/>
      <c r="C189" s="1"/>
      <c r="D189" s="14" t="s">
        <v>56</v>
      </c>
      <c r="E189" s="14" t="s">
        <v>57</v>
      </c>
      <c r="F189" s="3">
        <v>429413.64</v>
      </c>
      <c r="G189" s="3">
        <v>408101.53</v>
      </c>
      <c r="H189" s="3">
        <v>408855.01</v>
      </c>
      <c r="I189" s="3">
        <v>409231.79</v>
      </c>
      <c r="J189" s="10">
        <v>409608.49</v>
      </c>
    </row>
    <row r="190" spans="1:10" x14ac:dyDescent="0.25">
      <c r="A190" s="6"/>
      <c r="B190" s="6"/>
      <c r="C190" s="14" t="s">
        <v>71</v>
      </c>
      <c r="D190" s="14" t="s">
        <v>72</v>
      </c>
      <c r="E190" s="14" t="s">
        <v>73</v>
      </c>
      <c r="F190" s="3">
        <v>300000</v>
      </c>
      <c r="G190" s="3">
        <v>299999.99</v>
      </c>
      <c r="H190" s="3">
        <v>0</v>
      </c>
      <c r="I190" s="3"/>
      <c r="J190" s="10"/>
    </row>
    <row r="191" spans="1:10" x14ac:dyDescent="0.25">
      <c r="A191" s="6"/>
      <c r="B191" s="6"/>
      <c r="C191" s="14" t="s">
        <v>115</v>
      </c>
      <c r="D191" s="14" t="s">
        <v>116</v>
      </c>
      <c r="E191" s="14" t="s">
        <v>117</v>
      </c>
      <c r="F191" s="3">
        <v>3001698.48</v>
      </c>
      <c r="G191" s="3">
        <v>2893871.95</v>
      </c>
      <c r="H191" s="3">
        <v>2938300.89</v>
      </c>
      <c r="I191" s="3">
        <v>2729115.35</v>
      </c>
      <c r="J191" s="10">
        <v>2765018.17</v>
      </c>
    </row>
    <row r="192" spans="1:10" x14ac:dyDescent="0.25">
      <c r="A192" s="6"/>
      <c r="B192" s="6"/>
      <c r="C192" s="1"/>
      <c r="D192" s="14" t="s">
        <v>118</v>
      </c>
      <c r="E192" s="14" t="s">
        <v>119</v>
      </c>
      <c r="F192" s="3">
        <v>5629064.4000000004</v>
      </c>
      <c r="G192" s="3">
        <v>5586950.0300000003</v>
      </c>
      <c r="H192" s="3">
        <v>5443393.1500000004</v>
      </c>
      <c r="I192" s="3">
        <v>5161573.9000000004</v>
      </c>
      <c r="J192" s="10">
        <v>5161636.68</v>
      </c>
    </row>
    <row r="193" spans="1:10" x14ac:dyDescent="0.25">
      <c r="A193" s="6"/>
      <c r="B193" s="6"/>
      <c r="C193" s="1"/>
      <c r="D193" s="14" t="s">
        <v>120</v>
      </c>
      <c r="E193" s="14" t="s">
        <v>121</v>
      </c>
      <c r="F193" s="3">
        <v>80934173.760000005</v>
      </c>
      <c r="G193" s="3">
        <v>80587217.269999996</v>
      </c>
      <c r="H193" s="3">
        <v>81285388.060000002</v>
      </c>
      <c r="I193" s="3">
        <v>81825951.25</v>
      </c>
      <c r="J193" s="10">
        <v>82395684.109999999</v>
      </c>
    </row>
    <row r="194" spans="1:10" x14ac:dyDescent="0.25">
      <c r="A194" s="6"/>
      <c r="B194" s="6"/>
      <c r="C194" s="1"/>
      <c r="D194" s="14" t="s">
        <v>122</v>
      </c>
      <c r="E194" s="14" t="s">
        <v>123</v>
      </c>
      <c r="F194" s="3">
        <v>1794661.92</v>
      </c>
      <c r="G194" s="3">
        <v>1653217.84</v>
      </c>
      <c r="H194" s="3">
        <v>1579013.19</v>
      </c>
      <c r="I194" s="3">
        <v>1507208.94</v>
      </c>
      <c r="J194" s="10">
        <v>1496989.91</v>
      </c>
    </row>
    <row r="195" spans="1:10" x14ac:dyDescent="0.25">
      <c r="A195" s="6"/>
      <c r="B195" s="6"/>
      <c r="C195" s="1"/>
      <c r="D195" s="14" t="s">
        <v>124</v>
      </c>
      <c r="E195" s="14" t="s">
        <v>125</v>
      </c>
      <c r="F195" s="3">
        <v>296336.52</v>
      </c>
      <c r="G195" s="3">
        <v>296127.5</v>
      </c>
      <c r="H195" s="3">
        <v>296315.87</v>
      </c>
      <c r="I195" s="3">
        <v>296410.06</v>
      </c>
      <c r="J195" s="10">
        <v>296504.24</v>
      </c>
    </row>
    <row r="196" spans="1:10" x14ac:dyDescent="0.25">
      <c r="A196" s="6"/>
      <c r="B196" s="6"/>
      <c r="C196" s="1"/>
      <c r="D196" s="14" t="s">
        <v>126</v>
      </c>
      <c r="E196" s="14" t="s">
        <v>127</v>
      </c>
      <c r="F196" s="3">
        <v>3485257.68</v>
      </c>
      <c r="G196" s="3">
        <v>3482688.29</v>
      </c>
      <c r="H196" s="3">
        <v>3484697.57</v>
      </c>
      <c r="I196" s="3">
        <v>3485702.22</v>
      </c>
      <c r="J196" s="10">
        <v>3486706.85</v>
      </c>
    </row>
    <row r="197" spans="1:10" x14ac:dyDescent="0.25">
      <c r="A197" s="6"/>
      <c r="B197" s="6"/>
      <c r="C197" s="14" t="s">
        <v>135</v>
      </c>
      <c r="D197" s="14" t="s">
        <v>136</v>
      </c>
      <c r="E197" s="14" t="s">
        <v>137</v>
      </c>
      <c r="F197" s="3">
        <v>2514080.88</v>
      </c>
      <c r="G197" s="3">
        <v>2503200.59</v>
      </c>
      <c r="H197" s="3">
        <v>2543681.42</v>
      </c>
      <c r="I197" s="3">
        <v>2564955.9300000002</v>
      </c>
      <c r="J197" s="10">
        <v>2586229.64</v>
      </c>
    </row>
    <row r="198" spans="1:10" x14ac:dyDescent="0.25">
      <c r="A198" s="6"/>
      <c r="B198" s="6"/>
      <c r="C198" s="1"/>
      <c r="D198" s="14" t="s">
        <v>138</v>
      </c>
      <c r="E198" s="14" t="s">
        <v>139</v>
      </c>
      <c r="F198" s="3">
        <v>131530376.28</v>
      </c>
      <c r="G198" s="3">
        <v>176146563.22</v>
      </c>
      <c r="H198" s="3">
        <v>191507771.81</v>
      </c>
      <c r="I198" s="3">
        <v>198424453.56999999</v>
      </c>
      <c r="J198" s="10">
        <v>99214220.480000004</v>
      </c>
    </row>
    <row r="199" spans="1:10" x14ac:dyDescent="0.25">
      <c r="A199" s="6"/>
      <c r="B199" s="6"/>
      <c r="C199" s="1"/>
      <c r="D199" s="14" t="s">
        <v>140</v>
      </c>
      <c r="E199" s="14" t="s">
        <v>141</v>
      </c>
      <c r="F199" s="3">
        <v>48416647.799999997</v>
      </c>
      <c r="G199" s="3">
        <v>56901046.009999998</v>
      </c>
      <c r="H199" s="3">
        <v>59330384.369999997</v>
      </c>
      <c r="I199" s="3">
        <v>60673947.350000001</v>
      </c>
      <c r="J199" s="10">
        <v>54177532.880000003</v>
      </c>
    </row>
    <row r="200" spans="1:10" x14ac:dyDescent="0.25">
      <c r="A200" s="6"/>
      <c r="B200" s="6"/>
      <c r="C200" s="1"/>
      <c r="D200" s="14" t="s">
        <v>142</v>
      </c>
      <c r="E200" s="14" t="s">
        <v>143</v>
      </c>
      <c r="F200" s="3">
        <v>662882.28</v>
      </c>
      <c r="G200" s="3">
        <v>665212.82999999996</v>
      </c>
      <c r="H200" s="3">
        <v>670675.56000000006</v>
      </c>
      <c r="I200" s="3">
        <v>675353.75</v>
      </c>
      <c r="J200" s="10">
        <v>680031.27</v>
      </c>
    </row>
    <row r="201" spans="1:10" x14ac:dyDescent="0.25">
      <c r="A201" s="6"/>
      <c r="B201" s="6"/>
      <c r="C201" s="1"/>
      <c r="D201" s="14" t="s">
        <v>144</v>
      </c>
      <c r="E201" s="14" t="s">
        <v>145</v>
      </c>
      <c r="F201" s="3"/>
      <c r="G201" s="3">
        <v>225.06</v>
      </c>
      <c r="H201" s="3">
        <v>225.06</v>
      </c>
      <c r="I201" s="3">
        <v>225.06</v>
      </c>
      <c r="J201" s="10">
        <v>225.06</v>
      </c>
    </row>
    <row r="202" spans="1:10" x14ac:dyDescent="0.25">
      <c r="A202" s="6"/>
      <c r="B202" s="6"/>
      <c r="C202" s="14" t="s">
        <v>165</v>
      </c>
      <c r="D202" s="14" t="s">
        <v>166</v>
      </c>
      <c r="E202" s="14" t="s">
        <v>167</v>
      </c>
      <c r="F202" s="3">
        <v>5158525.8</v>
      </c>
      <c r="G202" s="3">
        <v>4831152.5599999996</v>
      </c>
      <c r="H202" s="3">
        <v>1719551.22</v>
      </c>
      <c r="I202" s="3">
        <v>1097575.3899999999</v>
      </c>
      <c r="J202" s="10">
        <v>1097732.3500000001</v>
      </c>
    </row>
    <row r="203" spans="1:10" x14ac:dyDescent="0.25">
      <c r="A203" s="6"/>
      <c r="B203" s="6"/>
      <c r="C203" s="1"/>
      <c r="D203" s="14" t="s">
        <v>168</v>
      </c>
      <c r="E203" s="14" t="s">
        <v>169</v>
      </c>
      <c r="F203" s="3">
        <v>108396948.36</v>
      </c>
      <c r="G203" s="3">
        <v>103986157.15000001</v>
      </c>
      <c r="H203" s="3">
        <v>99268857.510000005</v>
      </c>
      <c r="I203" s="3">
        <v>100085551.64</v>
      </c>
      <c r="J203" s="10">
        <v>101717159.20999999</v>
      </c>
    </row>
    <row r="204" spans="1:10" x14ac:dyDescent="0.25">
      <c r="A204" s="6"/>
      <c r="B204" s="6"/>
      <c r="C204" s="14" t="s">
        <v>187</v>
      </c>
      <c r="D204" s="14" t="s">
        <v>188</v>
      </c>
      <c r="E204" s="14" t="s">
        <v>189</v>
      </c>
      <c r="F204" s="3">
        <v>84937.44</v>
      </c>
      <c r="G204" s="3">
        <v>85282.09</v>
      </c>
      <c r="H204" s="3">
        <v>85344.88</v>
      </c>
      <c r="I204" s="3">
        <v>85376.28</v>
      </c>
      <c r="J204" s="10">
        <v>85407.67</v>
      </c>
    </row>
    <row r="205" spans="1:10" x14ac:dyDescent="0.25">
      <c r="A205" s="6"/>
      <c r="B205" s="6"/>
      <c r="C205" s="1"/>
      <c r="D205" s="14" t="s">
        <v>190</v>
      </c>
      <c r="E205" s="14" t="s">
        <v>191</v>
      </c>
      <c r="F205" s="3">
        <v>44071544.520000003</v>
      </c>
      <c r="G205" s="3">
        <v>44424302.240000002</v>
      </c>
      <c r="H205" s="3">
        <v>44412844.18</v>
      </c>
      <c r="I205" s="3">
        <v>44340196.439999998</v>
      </c>
      <c r="J205" s="10">
        <v>44370491.979999997</v>
      </c>
    </row>
    <row r="206" spans="1:10" x14ac:dyDescent="0.25">
      <c r="A206" s="6"/>
      <c r="B206" s="6"/>
      <c r="C206" s="1"/>
      <c r="D206" s="14" t="s">
        <v>192</v>
      </c>
      <c r="E206" s="14" t="s">
        <v>193</v>
      </c>
      <c r="F206" s="3">
        <v>428640.48</v>
      </c>
      <c r="G206" s="3">
        <v>428640.65</v>
      </c>
      <c r="H206" s="3">
        <v>428640.65</v>
      </c>
      <c r="I206" s="3">
        <v>428640.65</v>
      </c>
      <c r="J206" s="10">
        <v>428640.65</v>
      </c>
    </row>
    <row r="207" spans="1:10" x14ac:dyDescent="0.25">
      <c r="A207" s="6"/>
      <c r="B207" s="6"/>
      <c r="C207" s="14" t="s">
        <v>194</v>
      </c>
      <c r="D207" s="14" t="s">
        <v>195</v>
      </c>
      <c r="E207" s="14" t="s">
        <v>196</v>
      </c>
      <c r="F207" s="3">
        <v>2483321.52</v>
      </c>
      <c r="G207" s="3">
        <v>1712635.6</v>
      </c>
      <c r="H207" s="3">
        <v>1883899.16</v>
      </c>
      <c r="I207" s="3">
        <v>2654585.1800000002</v>
      </c>
      <c r="J207" s="10">
        <v>856317.8</v>
      </c>
    </row>
    <row r="208" spans="1:10" x14ac:dyDescent="0.25">
      <c r="A208" s="6"/>
      <c r="B208" s="6"/>
      <c r="C208" s="1"/>
      <c r="D208" s="14" t="s">
        <v>197</v>
      </c>
      <c r="E208" s="14" t="s">
        <v>198</v>
      </c>
      <c r="F208" s="3"/>
      <c r="G208" s="3"/>
      <c r="H208" s="3"/>
      <c r="I208" s="3">
        <v>115928.67</v>
      </c>
      <c r="J208" s="10">
        <v>221318.37</v>
      </c>
    </row>
    <row r="209" spans="1:10" x14ac:dyDescent="0.25">
      <c r="A209" s="6"/>
      <c r="B209" s="6"/>
      <c r="C209" s="1"/>
      <c r="D209" s="14" t="s">
        <v>199</v>
      </c>
      <c r="E209" s="14" t="s">
        <v>200</v>
      </c>
      <c r="F209" s="3"/>
      <c r="G209" s="3"/>
      <c r="H209" s="3"/>
      <c r="I209" s="3">
        <v>74830.44</v>
      </c>
      <c r="J209" s="10">
        <v>16666.939999999999</v>
      </c>
    </row>
    <row r="210" spans="1:10" x14ac:dyDescent="0.25">
      <c r="A210" s="6"/>
      <c r="B210" s="6"/>
      <c r="C210" s="1"/>
      <c r="D210" s="14" t="s">
        <v>201</v>
      </c>
      <c r="E210" s="14" t="s">
        <v>202</v>
      </c>
      <c r="F210" s="3">
        <v>7610683.6799999997</v>
      </c>
      <c r="G210" s="3">
        <v>6092226.0999999996</v>
      </c>
      <c r="H210" s="3">
        <v>5213683.8099999996</v>
      </c>
      <c r="I210" s="3">
        <v>5076409.45</v>
      </c>
      <c r="J210" s="10">
        <v>5461635.6200000001</v>
      </c>
    </row>
    <row r="211" spans="1:10" x14ac:dyDescent="0.25">
      <c r="A211" s="6"/>
      <c r="B211" s="6"/>
      <c r="C211" s="1"/>
      <c r="D211" s="14" t="s">
        <v>203</v>
      </c>
      <c r="E211" s="14" t="s">
        <v>204</v>
      </c>
      <c r="F211" s="3">
        <v>705191.16</v>
      </c>
      <c r="G211" s="3">
        <v>600290.94999999995</v>
      </c>
      <c r="H211" s="3">
        <v>550180.17000000004</v>
      </c>
      <c r="I211" s="3">
        <v>510415.19</v>
      </c>
      <c r="J211" s="10">
        <v>590824.26</v>
      </c>
    </row>
    <row r="212" spans="1:10" x14ac:dyDescent="0.25">
      <c r="A212" s="6"/>
      <c r="B212" s="6"/>
      <c r="C212" s="1"/>
      <c r="D212" s="14" t="s">
        <v>205</v>
      </c>
      <c r="E212" s="14" t="s">
        <v>206</v>
      </c>
      <c r="F212" s="3">
        <v>362897.04</v>
      </c>
      <c r="G212" s="3">
        <v>285574.78000000003</v>
      </c>
      <c r="H212" s="3">
        <v>283628.23</v>
      </c>
      <c r="I212" s="3">
        <v>270736.03000000003</v>
      </c>
      <c r="J212" s="10">
        <v>259915.92</v>
      </c>
    </row>
    <row r="213" spans="1:10" x14ac:dyDescent="0.25">
      <c r="A213" s="6"/>
      <c r="B213" s="6"/>
      <c r="C213" s="1"/>
      <c r="D213" s="14" t="s">
        <v>207</v>
      </c>
      <c r="E213" s="14" t="s">
        <v>208</v>
      </c>
      <c r="F213" s="3">
        <v>780494.16</v>
      </c>
      <c r="G213" s="3">
        <v>804753.02</v>
      </c>
      <c r="H213" s="3">
        <v>763328.48</v>
      </c>
      <c r="I213" s="3">
        <v>568652.59</v>
      </c>
      <c r="J213" s="10">
        <v>594482.24</v>
      </c>
    </row>
    <row r="214" spans="1:10" x14ac:dyDescent="0.25">
      <c r="A214" s="6"/>
      <c r="B214" s="6"/>
      <c r="C214" s="1"/>
      <c r="D214" s="14" t="s">
        <v>209</v>
      </c>
      <c r="E214" s="14" t="s">
        <v>210</v>
      </c>
      <c r="F214" s="3">
        <v>2003097.24</v>
      </c>
      <c r="G214" s="3">
        <v>2209973.79</v>
      </c>
      <c r="H214" s="3">
        <v>1911204.63</v>
      </c>
      <c r="I214" s="3">
        <v>1593901.92</v>
      </c>
      <c r="J214" s="10">
        <v>1851554.4</v>
      </c>
    </row>
    <row r="215" spans="1:10" x14ac:dyDescent="0.25">
      <c r="A215" s="6"/>
      <c r="B215" s="6"/>
      <c r="C215" s="14" t="s">
        <v>211</v>
      </c>
      <c r="D215" s="14" t="s">
        <v>212</v>
      </c>
      <c r="E215" s="14" t="s">
        <v>213</v>
      </c>
      <c r="F215" s="3">
        <v>8553321.5999999996</v>
      </c>
      <c r="G215" s="3">
        <v>7616316.04</v>
      </c>
      <c r="H215" s="3">
        <v>7766074.7800000003</v>
      </c>
      <c r="I215" s="3">
        <v>7953023.5199999996</v>
      </c>
      <c r="J215" s="10">
        <v>7812985.6299999999</v>
      </c>
    </row>
    <row r="216" spans="1:10" x14ac:dyDescent="0.25">
      <c r="A216" s="6"/>
      <c r="B216" s="6"/>
      <c r="C216" s="1"/>
      <c r="D216" s="14" t="s">
        <v>214</v>
      </c>
      <c r="E216" s="14" t="s">
        <v>215</v>
      </c>
      <c r="F216" s="3">
        <v>1448133.84</v>
      </c>
      <c r="G216" s="3">
        <v>1453949.06</v>
      </c>
      <c r="H216" s="3">
        <v>1401615.97</v>
      </c>
      <c r="I216" s="3">
        <v>1454042.54</v>
      </c>
      <c r="J216" s="10">
        <v>1524125.31</v>
      </c>
    </row>
    <row r="217" spans="1:10" x14ac:dyDescent="0.25">
      <c r="A217" s="6"/>
      <c r="B217" s="6"/>
      <c r="C217" s="1"/>
      <c r="D217" s="14" t="s">
        <v>216</v>
      </c>
      <c r="E217" s="14" t="s">
        <v>217</v>
      </c>
      <c r="F217" s="3">
        <v>441267.36</v>
      </c>
      <c r="G217" s="3">
        <v>408786.24</v>
      </c>
      <c r="H217" s="3">
        <v>679498.58</v>
      </c>
      <c r="I217" s="3">
        <v>385909.27</v>
      </c>
      <c r="J217" s="10">
        <v>388685.6</v>
      </c>
    </row>
    <row r="218" spans="1:10" x14ac:dyDescent="0.25">
      <c r="A218" s="6"/>
      <c r="B218" s="6"/>
      <c r="C218" s="1"/>
      <c r="D218" s="14" t="s">
        <v>218</v>
      </c>
      <c r="E218" s="14" t="s">
        <v>219</v>
      </c>
      <c r="F218" s="3">
        <v>253226.88</v>
      </c>
      <c r="G218" s="3">
        <v>252901.42</v>
      </c>
      <c r="H218" s="3">
        <v>254482.27</v>
      </c>
      <c r="I218" s="3">
        <v>315712.52</v>
      </c>
      <c r="J218" s="10">
        <v>259274.06</v>
      </c>
    </row>
    <row r="219" spans="1:10" x14ac:dyDescent="0.25">
      <c r="A219" s="6"/>
      <c r="B219" s="6"/>
      <c r="C219" s="1"/>
      <c r="D219" s="14" t="s">
        <v>220</v>
      </c>
      <c r="E219" s="14" t="s">
        <v>221</v>
      </c>
      <c r="F219" s="3">
        <v>8067736.5599999996</v>
      </c>
      <c r="G219" s="3">
        <v>8108110.1399999997</v>
      </c>
      <c r="H219" s="3">
        <v>8194554.8099999996</v>
      </c>
      <c r="I219" s="3">
        <v>8229232.0800000001</v>
      </c>
      <c r="J219" s="10">
        <v>8596528.5899999999</v>
      </c>
    </row>
    <row r="220" spans="1:10" x14ac:dyDescent="0.25">
      <c r="A220" s="6"/>
      <c r="B220" s="6"/>
      <c r="C220" s="14" t="s">
        <v>222</v>
      </c>
      <c r="D220" s="14" t="s">
        <v>223</v>
      </c>
      <c r="E220" s="14" t="s">
        <v>224</v>
      </c>
      <c r="F220" s="3">
        <v>516911.4</v>
      </c>
      <c r="G220" s="3">
        <v>309631.92</v>
      </c>
      <c r="H220" s="3">
        <v>208095.68</v>
      </c>
      <c r="I220" s="3">
        <v>208284.06</v>
      </c>
      <c r="J220" s="10">
        <v>623345.18999999994</v>
      </c>
    </row>
    <row r="221" spans="1:10" x14ac:dyDescent="0.25">
      <c r="A221" s="6"/>
      <c r="B221" s="6"/>
      <c r="C221" s="1"/>
      <c r="D221" s="14" t="s">
        <v>225</v>
      </c>
      <c r="E221" s="14" t="s">
        <v>226</v>
      </c>
      <c r="F221" s="3"/>
      <c r="G221" s="3">
        <v>475744.47</v>
      </c>
      <c r="H221" s="3"/>
      <c r="I221" s="3"/>
      <c r="J221" s="10"/>
    </row>
    <row r="222" spans="1:10" x14ac:dyDescent="0.25">
      <c r="A222" s="6"/>
      <c r="B222" s="6"/>
      <c r="C222" s="1"/>
      <c r="D222" s="14" t="s">
        <v>227</v>
      </c>
      <c r="E222" s="14" t="s">
        <v>228</v>
      </c>
      <c r="F222" s="3">
        <v>6770721.1200000001</v>
      </c>
      <c r="G222" s="3">
        <v>5406757.9000000004</v>
      </c>
      <c r="H222" s="3">
        <v>7781021.3600000003</v>
      </c>
      <c r="I222" s="3">
        <v>10650435.890000001</v>
      </c>
      <c r="J222" s="10">
        <v>20238872.079999998</v>
      </c>
    </row>
    <row r="223" spans="1:10" x14ac:dyDescent="0.25">
      <c r="A223" s="6"/>
      <c r="B223" s="6"/>
      <c r="C223" s="1"/>
      <c r="D223" s="14" t="s">
        <v>229</v>
      </c>
      <c r="E223" s="14" t="s">
        <v>230</v>
      </c>
      <c r="F223" s="3"/>
      <c r="G223" s="3">
        <v>187495.24</v>
      </c>
      <c r="H223" s="3">
        <v>187595.86</v>
      </c>
      <c r="I223" s="3"/>
      <c r="J223" s="10"/>
    </row>
    <row r="224" spans="1:10" x14ac:dyDescent="0.25">
      <c r="A224" s="6"/>
      <c r="B224" s="6"/>
      <c r="C224" s="1"/>
      <c r="D224" s="14" t="s">
        <v>231</v>
      </c>
      <c r="E224" s="14" t="s">
        <v>232</v>
      </c>
      <c r="F224" s="3">
        <v>486718.92</v>
      </c>
      <c r="G224" s="3">
        <v>439786.09</v>
      </c>
      <c r="H224" s="3">
        <v>638504.67000000004</v>
      </c>
      <c r="I224" s="3">
        <v>883370.99</v>
      </c>
      <c r="J224" s="10">
        <v>1673818.61</v>
      </c>
    </row>
    <row r="225" spans="1:10" x14ac:dyDescent="0.25">
      <c r="A225" s="6"/>
      <c r="B225" s="6"/>
      <c r="C225" s="1"/>
      <c r="D225" s="14" t="s">
        <v>233</v>
      </c>
      <c r="E225" s="14" t="s">
        <v>234</v>
      </c>
      <c r="F225" s="3">
        <v>230390.28</v>
      </c>
      <c r="G225" s="3">
        <v>317007.62</v>
      </c>
      <c r="H225" s="3">
        <v>296585.40000000002</v>
      </c>
      <c r="I225" s="3">
        <v>448425.77</v>
      </c>
      <c r="J225" s="10">
        <v>321402.93</v>
      </c>
    </row>
    <row r="226" spans="1:10" x14ac:dyDescent="0.25">
      <c r="A226" s="6"/>
      <c r="B226" s="6"/>
      <c r="C226" s="1"/>
      <c r="D226" s="14" t="s">
        <v>235</v>
      </c>
      <c r="E226" s="14" t="s">
        <v>236</v>
      </c>
      <c r="F226" s="3">
        <v>1057312.68</v>
      </c>
      <c r="G226" s="3">
        <v>1478783.23</v>
      </c>
      <c r="H226" s="3">
        <v>1224100.31</v>
      </c>
      <c r="I226" s="3">
        <v>1196808.05</v>
      </c>
      <c r="J226" s="10">
        <v>1906796.23</v>
      </c>
    </row>
    <row r="227" spans="1:10" x14ac:dyDescent="0.25">
      <c r="A227" s="6"/>
      <c r="B227" s="6"/>
      <c r="C227" s="1"/>
      <c r="D227" s="14" t="s">
        <v>237</v>
      </c>
      <c r="E227" s="14" t="s">
        <v>238</v>
      </c>
      <c r="F227" s="3">
        <v>991280.4</v>
      </c>
      <c r="G227" s="3">
        <v>496079.68</v>
      </c>
      <c r="H227" s="3">
        <v>745438.12</v>
      </c>
      <c r="I227" s="3">
        <v>248699.14</v>
      </c>
      <c r="J227" s="10">
        <v>497837.8</v>
      </c>
    </row>
    <row r="228" spans="1:10" x14ac:dyDescent="0.25">
      <c r="A228" s="6"/>
      <c r="B228" s="6"/>
      <c r="C228" s="1"/>
      <c r="D228" s="14" t="s">
        <v>239</v>
      </c>
      <c r="E228" s="14" t="s">
        <v>240</v>
      </c>
      <c r="F228" s="3">
        <v>603467.04</v>
      </c>
      <c r="G228" s="3">
        <v>1409188.15</v>
      </c>
      <c r="H228" s="3">
        <v>1008132.7</v>
      </c>
      <c r="I228" s="3">
        <v>807134.07</v>
      </c>
      <c r="J228" s="10">
        <v>1211642.96</v>
      </c>
    </row>
    <row r="229" spans="1:10" x14ac:dyDescent="0.25">
      <c r="A229" s="6"/>
      <c r="B229" s="6"/>
      <c r="C229" s="1"/>
      <c r="D229" s="14" t="s">
        <v>241</v>
      </c>
      <c r="E229" s="14" t="s">
        <v>242</v>
      </c>
      <c r="F229" s="3">
        <v>115490.4</v>
      </c>
      <c r="G229" s="3">
        <v>518325.18</v>
      </c>
      <c r="H229" s="3">
        <v>289667.71999999997</v>
      </c>
      <c r="I229" s="3">
        <v>463970.68</v>
      </c>
      <c r="J229" s="10">
        <v>462400.93</v>
      </c>
    </row>
    <row r="230" spans="1:10" x14ac:dyDescent="0.25">
      <c r="A230" s="6"/>
      <c r="B230" s="6"/>
      <c r="C230" s="1"/>
      <c r="D230" s="14" t="s">
        <v>243</v>
      </c>
      <c r="E230" s="14" t="s">
        <v>244</v>
      </c>
      <c r="F230" s="3">
        <v>50325.120000000003</v>
      </c>
      <c r="G230" s="3">
        <v>153676.23000000001</v>
      </c>
      <c r="H230" s="3">
        <v>78627.63</v>
      </c>
      <c r="I230" s="3">
        <v>158071.54</v>
      </c>
      <c r="J230" s="10">
        <v>158887.79999999999</v>
      </c>
    </row>
    <row r="231" spans="1:10" x14ac:dyDescent="0.25">
      <c r="A231" s="6"/>
      <c r="B231" s="6"/>
      <c r="C231" s="14" t="s">
        <v>245</v>
      </c>
      <c r="D231" s="14" t="s">
        <v>246</v>
      </c>
      <c r="E231" s="14" t="s">
        <v>247</v>
      </c>
      <c r="F231" s="3">
        <v>17262232.879999999</v>
      </c>
      <c r="G231" s="3">
        <v>22855992.969999999</v>
      </c>
      <c r="H231" s="3">
        <v>42068419.920000002</v>
      </c>
      <c r="I231" s="3">
        <v>31053749.949999999</v>
      </c>
      <c r="J231" s="10">
        <v>39411644.979999997</v>
      </c>
    </row>
    <row r="232" spans="1:10" x14ac:dyDescent="0.25">
      <c r="A232" s="6"/>
      <c r="B232" s="6"/>
      <c r="C232" s="1"/>
      <c r="D232" s="14" t="s">
        <v>248</v>
      </c>
      <c r="E232" s="14" t="s">
        <v>249</v>
      </c>
      <c r="F232" s="3">
        <v>1495000.21</v>
      </c>
      <c r="G232" s="3">
        <v>1462500.01</v>
      </c>
      <c r="H232" s="3">
        <v>1527499.98</v>
      </c>
      <c r="I232" s="3">
        <v>650000</v>
      </c>
      <c r="J232" s="10">
        <v>650000</v>
      </c>
    </row>
    <row r="233" spans="1:10" x14ac:dyDescent="0.25">
      <c r="A233" s="6"/>
      <c r="B233" s="6"/>
      <c r="C233" s="1"/>
      <c r="D233" s="14" t="s">
        <v>250</v>
      </c>
      <c r="E233" s="14" t="s">
        <v>251</v>
      </c>
      <c r="F233" s="3">
        <v>909999.98</v>
      </c>
      <c r="G233" s="3">
        <v>910000</v>
      </c>
      <c r="H233" s="3">
        <v>910000</v>
      </c>
      <c r="I233" s="3">
        <v>910000</v>
      </c>
      <c r="J233" s="10">
        <v>910000</v>
      </c>
    </row>
    <row r="234" spans="1:10" x14ac:dyDescent="0.25">
      <c r="A234" s="6"/>
      <c r="B234" s="6"/>
      <c r="C234" s="1"/>
      <c r="D234" s="14" t="s">
        <v>252</v>
      </c>
      <c r="E234" s="14" t="s">
        <v>253</v>
      </c>
      <c r="F234" s="3">
        <v>2095600.23</v>
      </c>
      <c r="G234" s="3">
        <v>2095599.99</v>
      </c>
      <c r="H234" s="3">
        <v>2111199.98</v>
      </c>
      <c r="I234" s="3">
        <v>2095599.99</v>
      </c>
      <c r="J234" s="10">
        <v>2095599.99</v>
      </c>
    </row>
    <row r="235" spans="1:10" x14ac:dyDescent="0.25">
      <c r="A235" s="6"/>
      <c r="B235" s="6"/>
      <c r="C235" s="1"/>
      <c r="D235" s="14" t="s">
        <v>254</v>
      </c>
      <c r="E235" s="14" t="s">
        <v>255</v>
      </c>
      <c r="F235" s="3">
        <v>195000</v>
      </c>
      <c r="G235" s="3">
        <v>195000</v>
      </c>
      <c r="H235" s="3">
        <v>195000</v>
      </c>
      <c r="I235" s="3">
        <v>195000</v>
      </c>
      <c r="J235" s="10">
        <v>195000</v>
      </c>
    </row>
    <row r="236" spans="1:10" x14ac:dyDescent="0.25">
      <c r="A236" s="6"/>
      <c r="B236" s="6"/>
      <c r="C236" s="1"/>
      <c r="D236" s="14" t="s">
        <v>256</v>
      </c>
      <c r="E236" s="14" t="s">
        <v>257</v>
      </c>
      <c r="F236" s="3">
        <v>1449240</v>
      </c>
      <c r="G236" s="3">
        <v>3694329.6</v>
      </c>
      <c r="H236" s="3">
        <v>1798972.49</v>
      </c>
      <c r="I236" s="3">
        <v>4051147.08</v>
      </c>
      <c r="J236" s="10">
        <v>4051147.08</v>
      </c>
    </row>
    <row r="237" spans="1:10" x14ac:dyDescent="0.25">
      <c r="A237" s="6"/>
      <c r="B237" s="6"/>
      <c r="C237" s="1"/>
      <c r="D237" s="14" t="s">
        <v>258</v>
      </c>
      <c r="E237" s="14" t="s">
        <v>259</v>
      </c>
      <c r="F237" s="3">
        <v>4448949.0999999996</v>
      </c>
      <c r="G237" s="3">
        <v>6234368.6600000001</v>
      </c>
      <c r="H237" s="3">
        <v>3593512.17</v>
      </c>
      <c r="I237" s="3">
        <v>3973981.71</v>
      </c>
      <c r="J237" s="10">
        <v>3933106.72</v>
      </c>
    </row>
    <row r="238" spans="1:10" x14ac:dyDescent="0.25">
      <c r="A238" s="6"/>
      <c r="B238" s="6"/>
      <c r="C238" s="1"/>
      <c r="D238" s="14" t="s">
        <v>260</v>
      </c>
      <c r="E238" s="14" t="s">
        <v>261</v>
      </c>
      <c r="F238" s="3">
        <v>29461066.16</v>
      </c>
      <c r="G238" s="3">
        <v>16042937.17</v>
      </c>
      <c r="H238" s="3">
        <v>13200117.109999999</v>
      </c>
      <c r="I238" s="3">
        <v>8944942.3100000005</v>
      </c>
      <c r="J238" s="10">
        <v>8983569.1999999993</v>
      </c>
    </row>
    <row r="239" spans="1:10" x14ac:dyDescent="0.25">
      <c r="A239" s="6"/>
      <c r="B239" s="6"/>
      <c r="C239" s="1"/>
      <c r="D239" s="14" t="s">
        <v>262</v>
      </c>
      <c r="E239" s="14" t="s">
        <v>263</v>
      </c>
      <c r="F239" s="3">
        <v>0</v>
      </c>
      <c r="G239" s="3">
        <v>5000000</v>
      </c>
      <c r="H239" s="3"/>
      <c r="I239" s="3"/>
      <c r="J239" s="10"/>
    </row>
    <row r="240" spans="1:10" x14ac:dyDescent="0.25">
      <c r="A240" s="6"/>
      <c r="B240" s="6"/>
      <c r="C240" s="1"/>
      <c r="D240" s="14" t="s">
        <v>264</v>
      </c>
      <c r="E240" s="14" t="s">
        <v>265</v>
      </c>
      <c r="F240" s="8">
        <v>12318403.92</v>
      </c>
      <c r="G240" s="8">
        <v>15006026</v>
      </c>
      <c r="H240" s="8">
        <v>9025784</v>
      </c>
      <c r="I240" s="8">
        <v>8052558</v>
      </c>
      <c r="J240" s="11">
        <v>8052558</v>
      </c>
    </row>
  </sheetData>
  <pageMargins left="0.7" right="0.7" top="0.75" bottom="0.75" header="0.3" footer="0.3"/>
  <pageSetup paperSize="9" orientation="portrait" r:id="rId1"/>
  <customProperties>
    <customPr name="_pios_id" r:id="rId2"/>
    <customPr name="CofWorksheetType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F5F43-0BF9-41FA-B9D4-F52D38BE0B3C}">
  <sheetPr>
    <tabColor rgb="FF92D050"/>
  </sheetPr>
  <dimension ref="A1:M122"/>
  <sheetViews>
    <sheetView showGridLines="0" topLeftCell="A49" workbookViewId="0">
      <selection activeCell="G84" sqref="G84"/>
    </sheetView>
  </sheetViews>
  <sheetFormatPr defaultRowHeight="12.5" x14ac:dyDescent="0.25"/>
  <cols>
    <col min="1" max="1" width="42.81640625" bestFit="1" customWidth="1"/>
    <col min="2" max="3" width="13.453125" bestFit="1" customWidth="1"/>
    <col min="5" max="5" width="26.7265625" bestFit="1" customWidth="1"/>
    <col min="6" max="6" width="6.26953125" bestFit="1" customWidth="1"/>
    <col min="7" max="7" width="25" bestFit="1" customWidth="1"/>
    <col min="8" max="8" width="42.81640625" bestFit="1" customWidth="1"/>
    <col min="10" max="10" width="20" bestFit="1" customWidth="1"/>
    <col min="11" max="11" width="40.7265625" bestFit="1" customWidth="1"/>
    <col min="12" max="12" width="6.7265625" hidden="1" customWidth="1"/>
  </cols>
  <sheetData>
    <row r="1" spans="1:13" ht="13" x14ac:dyDescent="0.3">
      <c r="A1" s="49" t="s">
        <v>270</v>
      </c>
      <c r="G1" s="41" t="s">
        <v>271</v>
      </c>
      <c r="H1" s="42"/>
      <c r="I1" s="48" t="s">
        <v>272</v>
      </c>
      <c r="J1" s="40" t="s">
        <v>273</v>
      </c>
    </row>
    <row r="2" spans="1:13" ht="13" x14ac:dyDescent="0.3">
      <c r="A2" s="49" t="s">
        <v>274</v>
      </c>
      <c r="G2" s="43" t="s">
        <v>275</v>
      </c>
      <c r="H2" s="43"/>
      <c r="J2" s="41" t="s">
        <v>276</v>
      </c>
      <c r="K2" s="42"/>
      <c r="L2" s="42"/>
      <c r="M2" s="42"/>
    </row>
    <row r="3" spans="1:13" x14ac:dyDescent="0.25">
      <c r="B3" s="77" t="s">
        <v>277</v>
      </c>
      <c r="C3" s="77"/>
      <c r="G3" s="43" t="s">
        <v>278</v>
      </c>
      <c r="J3" s="42" t="s">
        <v>279</v>
      </c>
      <c r="K3" s="42"/>
    </row>
    <row r="4" spans="1:13" ht="13" thickBot="1" x14ac:dyDescent="0.3">
      <c r="B4" s="52" t="s">
        <v>280</v>
      </c>
      <c r="C4" s="52" t="s">
        <v>281</v>
      </c>
    </row>
    <row r="5" spans="1:13" x14ac:dyDescent="0.25">
      <c r="A5" s="44" t="s">
        <v>282</v>
      </c>
      <c r="B5" s="21">
        <v>0</v>
      </c>
      <c r="C5" s="21">
        <v>7500</v>
      </c>
      <c r="E5" s="17" t="s">
        <v>17</v>
      </c>
      <c r="F5" s="2" t="s">
        <v>283</v>
      </c>
      <c r="G5" s="12" t="s">
        <v>284</v>
      </c>
      <c r="H5" s="43" t="s">
        <v>285</v>
      </c>
      <c r="J5" s="39" t="s">
        <v>286</v>
      </c>
    </row>
    <row r="6" spans="1:13" x14ac:dyDescent="0.25">
      <c r="A6" s="45" t="s">
        <v>287</v>
      </c>
      <c r="B6" s="21">
        <v>0</v>
      </c>
      <c r="C6" s="21">
        <v>0</v>
      </c>
      <c r="E6" s="14" t="s">
        <v>18</v>
      </c>
      <c r="F6" s="14" t="s">
        <v>19</v>
      </c>
      <c r="G6" s="14" t="s">
        <v>20</v>
      </c>
      <c r="H6" s="50" t="s">
        <v>288</v>
      </c>
      <c r="J6" s="39" t="s">
        <v>283</v>
      </c>
      <c r="K6" s="39" t="s">
        <v>285</v>
      </c>
      <c r="L6" t="s">
        <v>289</v>
      </c>
    </row>
    <row r="7" spans="1:13" x14ac:dyDescent="0.25">
      <c r="A7" s="45" t="s">
        <v>290</v>
      </c>
      <c r="B7" s="21">
        <v>0</v>
      </c>
      <c r="C7" s="21">
        <v>0</v>
      </c>
      <c r="E7" s="1"/>
      <c r="F7" s="14" t="s">
        <v>21</v>
      </c>
      <c r="G7" s="14" t="s">
        <v>22</v>
      </c>
      <c r="H7" s="50" t="s">
        <v>288</v>
      </c>
      <c r="J7" t="s">
        <v>19</v>
      </c>
      <c r="K7" t="s">
        <v>288</v>
      </c>
      <c r="L7">
        <v>1</v>
      </c>
    </row>
    <row r="8" spans="1:13" x14ac:dyDescent="0.25">
      <c r="A8" s="45" t="s">
        <v>288</v>
      </c>
      <c r="B8" s="21">
        <v>3094317.1182431998</v>
      </c>
      <c r="C8" s="21">
        <v>3101212.2798719998</v>
      </c>
      <c r="E8" s="1"/>
      <c r="F8" s="14" t="s">
        <v>23</v>
      </c>
      <c r="G8" s="14" t="s">
        <v>24</v>
      </c>
      <c r="H8" s="50" t="s">
        <v>288</v>
      </c>
      <c r="J8" t="s">
        <v>21</v>
      </c>
      <c r="K8" t="s">
        <v>288</v>
      </c>
    </row>
    <row r="9" spans="1:13" x14ac:dyDescent="0.25">
      <c r="A9" s="45" t="s">
        <v>291</v>
      </c>
      <c r="B9" s="21">
        <v>2129326.4860499995</v>
      </c>
      <c r="C9" s="21">
        <v>3896719.0952507989</v>
      </c>
      <c r="E9" s="14" t="s">
        <v>34</v>
      </c>
      <c r="F9" s="14" t="s">
        <v>35</v>
      </c>
      <c r="G9" s="14" t="s">
        <v>36</v>
      </c>
      <c r="H9" s="19" t="s">
        <v>292</v>
      </c>
      <c r="J9" t="s">
        <v>23</v>
      </c>
      <c r="K9" t="s">
        <v>288</v>
      </c>
    </row>
    <row r="10" spans="1:13" x14ac:dyDescent="0.25">
      <c r="A10" s="45" t="s">
        <v>293</v>
      </c>
      <c r="B10" s="21">
        <v>1187231.6025395999</v>
      </c>
      <c r="C10" s="21">
        <v>41918.551396800001</v>
      </c>
      <c r="E10" s="14" t="s">
        <v>58</v>
      </c>
      <c r="F10" s="14" t="s">
        <v>59</v>
      </c>
      <c r="G10" s="14" t="s">
        <v>60</v>
      </c>
      <c r="H10" s="19" t="s">
        <v>294</v>
      </c>
      <c r="J10" t="s">
        <v>26</v>
      </c>
      <c r="K10" t="s">
        <v>295</v>
      </c>
      <c r="L10">
        <v>1</v>
      </c>
    </row>
    <row r="11" spans="1:13" x14ac:dyDescent="0.25">
      <c r="A11" s="45" t="s">
        <v>296</v>
      </c>
      <c r="B11" s="21">
        <v>1261698.1389768</v>
      </c>
      <c r="C11" s="21">
        <v>811225.86615120003</v>
      </c>
      <c r="E11" s="1"/>
      <c r="F11" s="14" t="s">
        <v>61</v>
      </c>
      <c r="G11" s="14" t="s">
        <v>62</v>
      </c>
      <c r="H11" s="19" t="s">
        <v>294</v>
      </c>
      <c r="J11" t="s">
        <v>28</v>
      </c>
      <c r="K11" t="s">
        <v>295</v>
      </c>
    </row>
    <row r="12" spans="1:13" x14ac:dyDescent="0.25">
      <c r="A12" s="45" t="s">
        <v>297</v>
      </c>
      <c r="B12" s="21">
        <v>0</v>
      </c>
      <c r="C12" s="21">
        <v>0</v>
      </c>
      <c r="E12" s="1"/>
      <c r="F12" s="14" t="s">
        <v>63</v>
      </c>
      <c r="G12" s="14" t="s">
        <v>64</v>
      </c>
      <c r="H12" s="19" t="s">
        <v>294</v>
      </c>
      <c r="J12" t="s">
        <v>30</v>
      </c>
      <c r="K12" t="s">
        <v>295</v>
      </c>
    </row>
    <row r="13" spans="1:13" x14ac:dyDescent="0.25">
      <c r="A13" s="45" t="s">
        <v>298</v>
      </c>
      <c r="B13" s="21">
        <v>0</v>
      </c>
      <c r="C13" s="21">
        <v>0</v>
      </c>
      <c r="E13" s="1"/>
      <c r="F13" s="14" t="s">
        <v>65</v>
      </c>
      <c r="G13" s="14" t="s">
        <v>66</v>
      </c>
      <c r="H13" s="19" t="s">
        <v>294</v>
      </c>
      <c r="J13" t="s">
        <v>32</v>
      </c>
      <c r="K13" t="s">
        <v>295</v>
      </c>
    </row>
    <row r="14" spans="1:13" x14ac:dyDescent="0.25">
      <c r="A14" s="45" t="s">
        <v>294</v>
      </c>
      <c r="B14" s="21">
        <v>1021383.5833020002</v>
      </c>
      <c r="C14" s="21">
        <v>6046849.69362</v>
      </c>
      <c r="E14" s="1"/>
      <c r="F14" s="14" t="s">
        <v>67</v>
      </c>
      <c r="G14" s="14" t="s">
        <v>68</v>
      </c>
      <c r="H14" s="19" t="s">
        <v>294</v>
      </c>
      <c r="J14" t="s">
        <v>38</v>
      </c>
      <c r="K14" t="s">
        <v>299</v>
      </c>
      <c r="L14">
        <v>1</v>
      </c>
    </row>
    <row r="15" spans="1:13" x14ac:dyDescent="0.25">
      <c r="A15" s="45" t="s">
        <v>300</v>
      </c>
      <c r="B15" s="21">
        <v>142031.01505560003</v>
      </c>
      <c r="C15" s="21">
        <v>104487.273516</v>
      </c>
      <c r="E15" s="1"/>
      <c r="F15" s="14" t="s">
        <v>69</v>
      </c>
      <c r="G15" s="14" t="s">
        <v>70</v>
      </c>
      <c r="H15" s="19" t="s">
        <v>294</v>
      </c>
      <c r="J15" t="s">
        <v>40</v>
      </c>
      <c r="K15" t="s">
        <v>299</v>
      </c>
    </row>
    <row r="16" spans="1:13" x14ac:dyDescent="0.25">
      <c r="A16" s="45" t="s">
        <v>301</v>
      </c>
      <c r="B16" s="21">
        <v>0</v>
      </c>
      <c r="C16" s="21">
        <v>0</v>
      </c>
      <c r="E16" s="14" t="s">
        <v>74</v>
      </c>
      <c r="F16" s="14" t="s">
        <v>75</v>
      </c>
      <c r="G16" s="14" t="s">
        <v>76</v>
      </c>
      <c r="H16" s="19" t="s">
        <v>296</v>
      </c>
      <c r="J16" t="s">
        <v>42</v>
      </c>
      <c r="K16" t="s">
        <v>299</v>
      </c>
    </row>
    <row r="17" spans="1:12" x14ac:dyDescent="0.25">
      <c r="A17" s="45" t="s">
        <v>302</v>
      </c>
      <c r="B17" s="21">
        <v>0</v>
      </c>
      <c r="C17" s="21">
        <v>0</v>
      </c>
      <c r="E17" s="1"/>
      <c r="F17" s="14" t="s">
        <v>77</v>
      </c>
      <c r="G17" s="14" t="s">
        <v>78</v>
      </c>
      <c r="H17" s="19" t="s">
        <v>296</v>
      </c>
      <c r="J17" t="s">
        <v>44</v>
      </c>
      <c r="K17" t="s">
        <v>299</v>
      </c>
    </row>
    <row r="18" spans="1:12" x14ac:dyDescent="0.25">
      <c r="A18" s="45" t="s">
        <v>292</v>
      </c>
      <c r="B18" s="21">
        <v>0</v>
      </c>
      <c r="C18" s="21">
        <v>0</v>
      </c>
      <c r="E18" s="1"/>
      <c r="F18" s="14" t="s">
        <v>79</v>
      </c>
      <c r="G18" s="14" t="s">
        <v>80</v>
      </c>
      <c r="H18" s="19" t="s">
        <v>296</v>
      </c>
      <c r="J18" t="s">
        <v>46</v>
      </c>
      <c r="K18" t="s">
        <v>299</v>
      </c>
    </row>
    <row r="19" spans="1:12" x14ac:dyDescent="0.25">
      <c r="A19" s="45" t="s">
        <v>303</v>
      </c>
      <c r="B19" s="21">
        <v>0</v>
      </c>
      <c r="C19" s="21">
        <v>0</v>
      </c>
      <c r="E19" s="1"/>
      <c r="F19" s="14" t="s">
        <v>81</v>
      </c>
      <c r="G19" s="14" t="s">
        <v>82</v>
      </c>
      <c r="H19" s="19" t="s">
        <v>296</v>
      </c>
      <c r="J19" t="s">
        <v>48</v>
      </c>
      <c r="K19" t="s">
        <v>304</v>
      </c>
    </row>
    <row r="20" spans="1:12" x14ac:dyDescent="0.25">
      <c r="A20" s="45" t="s">
        <v>304</v>
      </c>
      <c r="B20" s="21">
        <v>96736.703856000022</v>
      </c>
      <c r="C20" s="21">
        <v>0</v>
      </c>
      <c r="E20" s="1"/>
      <c r="F20" s="14" t="s">
        <v>83</v>
      </c>
      <c r="G20" s="14" t="s">
        <v>84</v>
      </c>
      <c r="H20" s="19" t="s">
        <v>296</v>
      </c>
      <c r="J20" t="s">
        <v>50</v>
      </c>
      <c r="K20" t="s">
        <v>299</v>
      </c>
    </row>
    <row r="21" spans="1:12" x14ac:dyDescent="0.25">
      <c r="A21" s="45" t="s">
        <v>305</v>
      </c>
      <c r="B21" s="21">
        <v>0</v>
      </c>
      <c r="C21" s="21">
        <v>0</v>
      </c>
      <c r="E21" s="1"/>
      <c r="F21" s="14" t="s">
        <v>85</v>
      </c>
      <c r="G21" s="14" t="s">
        <v>86</v>
      </c>
      <c r="H21" s="19" t="s">
        <v>296</v>
      </c>
      <c r="J21" t="s">
        <v>52</v>
      </c>
      <c r="K21" t="s">
        <v>299</v>
      </c>
    </row>
    <row r="22" spans="1:12" x14ac:dyDescent="0.25">
      <c r="A22" s="45" t="s">
        <v>306</v>
      </c>
      <c r="B22" s="21">
        <v>0</v>
      </c>
      <c r="C22" s="21">
        <v>0</v>
      </c>
      <c r="E22" s="14" t="s">
        <v>87</v>
      </c>
      <c r="F22" s="14" t="s">
        <v>88</v>
      </c>
      <c r="G22" s="14" t="s">
        <v>89</v>
      </c>
      <c r="H22" s="19" t="s">
        <v>293</v>
      </c>
      <c r="J22" t="s">
        <v>75</v>
      </c>
      <c r="K22" t="s">
        <v>296</v>
      </c>
      <c r="L22">
        <v>1</v>
      </c>
    </row>
    <row r="23" spans="1:12" x14ac:dyDescent="0.25">
      <c r="A23" s="45" t="s">
        <v>307</v>
      </c>
      <c r="B23" s="21">
        <v>8439908.7660276014</v>
      </c>
      <c r="C23" s="21">
        <v>4211655.0904572001</v>
      </c>
      <c r="E23" s="1"/>
      <c r="F23" s="14" t="s">
        <v>90</v>
      </c>
      <c r="G23" s="14" t="s">
        <v>91</v>
      </c>
      <c r="H23" s="19" t="s">
        <v>293</v>
      </c>
      <c r="J23" t="s">
        <v>77</v>
      </c>
      <c r="K23" t="s">
        <v>296</v>
      </c>
    </row>
    <row r="24" spans="1:12" x14ac:dyDescent="0.25">
      <c r="A24" s="46" t="s">
        <v>308</v>
      </c>
      <c r="B24" s="21">
        <v>0</v>
      </c>
      <c r="C24" s="21">
        <v>0</v>
      </c>
      <c r="E24" s="1"/>
      <c r="F24" s="14" t="s">
        <v>92</v>
      </c>
      <c r="G24" s="14" t="s">
        <v>93</v>
      </c>
      <c r="H24" s="19" t="s">
        <v>293</v>
      </c>
      <c r="J24" t="s">
        <v>79</v>
      </c>
      <c r="K24" t="s">
        <v>296</v>
      </c>
    </row>
    <row r="25" spans="1:12" x14ac:dyDescent="0.25">
      <c r="A25" s="45" t="s">
        <v>309</v>
      </c>
      <c r="B25" s="21">
        <v>0</v>
      </c>
      <c r="C25" s="21">
        <v>0</v>
      </c>
      <c r="E25" s="1"/>
      <c r="F25" s="14" t="s">
        <v>94</v>
      </c>
      <c r="G25" s="14" t="s">
        <v>95</v>
      </c>
      <c r="H25" s="19" t="s">
        <v>293</v>
      </c>
      <c r="J25" t="s">
        <v>81</v>
      </c>
      <c r="K25" t="s">
        <v>296</v>
      </c>
    </row>
    <row r="26" spans="1:12" x14ac:dyDescent="0.25">
      <c r="A26" s="46" t="s">
        <v>310</v>
      </c>
      <c r="B26" s="27">
        <v>0</v>
      </c>
      <c r="C26" s="21">
        <v>1184539.7156539999</v>
      </c>
      <c r="E26" s="1"/>
      <c r="F26" s="14" t="s">
        <v>96</v>
      </c>
      <c r="G26" s="14" t="s">
        <v>97</v>
      </c>
      <c r="H26" s="19" t="s">
        <v>293</v>
      </c>
      <c r="J26" t="s">
        <v>83</v>
      </c>
      <c r="K26" t="s">
        <v>296</v>
      </c>
    </row>
    <row r="27" spans="1:12" x14ac:dyDescent="0.25">
      <c r="A27" s="46" t="s">
        <v>311</v>
      </c>
      <c r="B27" s="27">
        <v>0</v>
      </c>
      <c r="C27" s="21">
        <v>2453620.0388459996</v>
      </c>
      <c r="E27" s="1"/>
      <c r="F27" s="14" t="s">
        <v>98</v>
      </c>
      <c r="G27" s="14" t="s">
        <v>99</v>
      </c>
      <c r="H27" s="19" t="s">
        <v>293</v>
      </c>
      <c r="J27" t="s">
        <v>85</v>
      </c>
      <c r="K27" t="s">
        <v>296</v>
      </c>
    </row>
    <row r="28" spans="1:12" ht="13" thickBot="1" x14ac:dyDescent="0.3">
      <c r="A28" s="47" t="s">
        <v>312</v>
      </c>
      <c r="B28" s="22">
        <v>0</v>
      </c>
      <c r="C28" s="28">
        <v>0</v>
      </c>
      <c r="E28" s="1"/>
      <c r="F28" s="14" t="s">
        <v>100</v>
      </c>
      <c r="G28" s="14" t="s">
        <v>101</v>
      </c>
      <c r="H28" s="19" t="s">
        <v>293</v>
      </c>
      <c r="J28" t="s">
        <v>59</v>
      </c>
      <c r="K28" t="s">
        <v>294</v>
      </c>
      <c r="L28">
        <v>1</v>
      </c>
    </row>
    <row r="29" spans="1:12" x14ac:dyDescent="0.25">
      <c r="E29" s="1"/>
      <c r="F29" s="14" t="s">
        <v>102</v>
      </c>
      <c r="G29" s="14" t="s">
        <v>103</v>
      </c>
      <c r="H29" s="51" t="s">
        <v>304</v>
      </c>
      <c r="J29" t="s">
        <v>61</v>
      </c>
      <c r="K29" t="s">
        <v>294</v>
      </c>
    </row>
    <row r="30" spans="1:12" x14ac:dyDescent="0.25">
      <c r="E30" s="14" t="s">
        <v>104</v>
      </c>
      <c r="F30" s="14" t="s">
        <v>105</v>
      </c>
      <c r="G30" s="14" t="s">
        <v>106</v>
      </c>
      <c r="H30" s="19" t="s">
        <v>296</v>
      </c>
      <c r="J30" t="s">
        <v>63</v>
      </c>
      <c r="K30" t="s">
        <v>294</v>
      </c>
    </row>
    <row r="31" spans="1:12" x14ac:dyDescent="0.25">
      <c r="E31" s="1"/>
      <c r="F31" s="14" t="s">
        <v>107</v>
      </c>
      <c r="G31" s="14" t="s">
        <v>108</v>
      </c>
      <c r="H31" s="19" t="s">
        <v>296</v>
      </c>
      <c r="J31" t="s">
        <v>65</v>
      </c>
      <c r="K31" t="s">
        <v>294</v>
      </c>
    </row>
    <row r="32" spans="1:12" x14ac:dyDescent="0.25">
      <c r="E32" s="1"/>
      <c r="F32" s="14" t="s">
        <v>109</v>
      </c>
      <c r="G32" s="14" t="s">
        <v>110</v>
      </c>
      <c r="H32" s="19" t="s">
        <v>296</v>
      </c>
      <c r="J32" t="s">
        <v>67</v>
      </c>
      <c r="K32" t="s">
        <v>294</v>
      </c>
    </row>
    <row r="33" spans="5:12" x14ac:dyDescent="0.25">
      <c r="E33" s="1"/>
      <c r="F33" s="14" t="s">
        <v>111</v>
      </c>
      <c r="G33" s="14" t="s">
        <v>112</v>
      </c>
      <c r="H33" s="19" t="s">
        <v>296</v>
      </c>
      <c r="J33" t="s">
        <v>69</v>
      </c>
      <c r="K33" t="s">
        <v>294</v>
      </c>
    </row>
    <row r="34" spans="5:12" x14ac:dyDescent="0.25">
      <c r="E34" s="1"/>
      <c r="F34" s="14" t="s">
        <v>113</v>
      </c>
      <c r="G34" s="14" t="s">
        <v>114</v>
      </c>
      <c r="H34" s="19" t="s">
        <v>296</v>
      </c>
      <c r="J34" t="s">
        <v>72</v>
      </c>
      <c r="K34" t="s">
        <v>304</v>
      </c>
      <c r="L34">
        <v>1</v>
      </c>
    </row>
    <row r="35" spans="5:12" x14ac:dyDescent="0.25">
      <c r="E35" s="14" t="s">
        <v>128</v>
      </c>
      <c r="F35" s="14" t="s">
        <v>129</v>
      </c>
      <c r="G35" s="14" t="s">
        <v>130</v>
      </c>
      <c r="H35" s="19" t="s">
        <v>291</v>
      </c>
      <c r="J35" t="s">
        <v>35</v>
      </c>
      <c r="K35" t="s">
        <v>292</v>
      </c>
      <c r="L35">
        <v>2</v>
      </c>
    </row>
    <row r="36" spans="5:12" x14ac:dyDescent="0.25">
      <c r="E36" s="1"/>
      <c r="F36" s="14" t="s">
        <v>131</v>
      </c>
      <c r="G36" s="14" t="s">
        <v>132</v>
      </c>
      <c r="H36" s="19" t="s">
        <v>291</v>
      </c>
      <c r="J36" t="s">
        <v>246</v>
      </c>
      <c r="K36" t="s">
        <v>290</v>
      </c>
      <c r="L36">
        <v>1</v>
      </c>
    </row>
    <row r="37" spans="5:12" x14ac:dyDescent="0.25">
      <c r="E37" s="1"/>
      <c r="F37" s="14" t="s">
        <v>133</v>
      </c>
      <c r="G37" s="14" t="s">
        <v>134</v>
      </c>
      <c r="H37" s="19" t="s">
        <v>291</v>
      </c>
      <c r="J37" t="s">
        <v>248</v>
      </c>
      <c r="K37" t="s">
        <v>290</v>
      </c>
    </row>
    <row r="38" spans="5:12" x14ac:dyDescent="0.25">
      <c r="E38" s="14" t="s">
        <v>135</v>
      </c>
      <c r="F38" s="14" t="s">
        <v>146</v>
      </c>
      <c r="G38" s="14" t="s">
        <v>147</v>
      </c>
      <c r="H38" s="50" t="s">
        <v>300</v>
      </c>
      <c r="J38" t="s">
        <v>250</v>
      </c>
      <c r="K38" t="s">
        <v>290</v>
      </c>
    </row>
    <row r="39" spans="5:12" x14ac:dyDescent="0.25">
      <c r="E39" s="1"/>
      <c r="F39" s="14" t="s">
        <v>148</v>
      </c>
      <c r="G39" s="14" t="s">
        <v>149</v>
      </c>
      <c r="H39" s="50" t="s">
        <v>300</v>
      </c>
      <c r="J39" t="s">
        <v>252</v>
      </c>
      <c r="K39" t="s">
        <v>290</v>
      </c>
    </row>
    <row r="40" spans="5:12" x14ac:dyDescent="0.25">
      <c r="E40" s="1"/>
      <c r="F40" s="14" t="s">
        <v>150</v>
      </c>
      <c r="G40" s="14" t="s">
        <v>151</v>
      </c>
      <c r="H40" s="19" t="s">
        <v>307</v>
      </c>
      <c r="J40" t="s">
        <v>254</v>
      </c>
      <c r="K40" t="s">
        <v>290</v>
      </c>
    </row>
    <row r="41" spans="5:12" x14ac:dyDescent="0.25">
      <c r="E41" s="1"/>
      <c r="F41" s="14" t="s">
        <v>152</v>
      </c>
      <c r="G41" s="14" t="s">
        <v>153</v>
      </c>
      <c r="H41" s="50" t="s">
        <v>307</v>
      </c>
      <c r="J41" t="s">
        <v>256</v>
      </c>
      <c r="K41" t="s">
        <v>292</v>
      </c>
    </row>
    <row r="42" spans="5:12" x14ac:dyDescent="0.25">
      <c r="E42" s="14" t="s">
        <v>154</v>
      </c>
      <c r="F42" s="14" t="s">
        <v>155</v>
      </c>
      <c r="G42" s="14" t="s">
        <v>156</v>
      </c>
      <c r="H42" s="19" t="s">
        <v>288</v>
      </c>
      <c r="J42" t="s">
        <v>258</v>
      </c>
      <c r="K42" t="s">
        <v>306</v>
      </c>
      <c r="L42">
        <v>1</v>
      </c>
    </row>
    <row r="43" spans="5:12" x14ac:dyDescent="0.25">
      <c r="E43" s="1"/>
      <c r="F43" s="14" t="s">
        <v>157</v>
      </c>
      <c r="G43" s="14" t="s">
        <v>158</v>
      </c>
      <c r="H43" s="19" t="s">
        <v>288</v>
      </c>
      <c r="J43" t="s">
        <v>105</v>
      </c>
      <c r="K43" t="s">
        <v>296</v>
      </c>
      <c r="L43">
        <v>1</v>
      </c>
    </row>
    <row r="44" spans="5:12" x14ac:dyDescent="0.25">
      <c r="E44" s="1"/>
      <c r="F44" s="14" t="s">
        <v>159</v>
      </c>
      <c r="G44" s="14" t="s">
        <v>160</v>
      </c>
      <c r="H44" s="19" t="s">
        <v>288</v>
      </c>
      <c r="J44" t="s">
        <v>107</v>
      </c>
      <c r="K44" t="s">
        <v>296</v>
      </c>
    </row>
    <row r="45" spans="5:12" x14ac:dyDescent="0.25">
      <c r="E45" s="1"/>
      <c r="F45" s="14" t="s">
        <v>161</v>
      </c>
      <c r="G45" s="14" t="s">
        <v>162</v>
      </c>
      <c r="H45" s="19" t="s">
        <v>288</v>
      </c>
      <c r="J45" t="s">
        <v>109</v>
      </c>
      <c r="K45" t="s">
        <v>296</v>
      </c>
    </row>
    <row r="46" spans="5:12" x14ac:dyDescent="0.25">
      <c r="E46" s="1"/>
      <c r="F46" s="14" t="s">
        <v>163</v>
      </c>
      <c r="G46" s="14" t="s">
        <v>164</v>
      </c>
      <c r="H46" s="19" t="s">
        <v>288</v>
      </c>
      <c r="J46" t="s">
        <v>111</v>
      </c>
      <c r="K46" t="s">
        <v>296</v>
      </c>
    </row>
    <row r="47" spans="5:12" x14ac:dyDescent="0.25">
      <c r="E47" s="14" t="s">
        <v>170</v>
      </c>
      <c r="F47" s="14" t="s">
        <v>171</v>
      </c>
      <c r="G47" s="14" t="s">
        <v>172</v>
      </c>
      <c r="H47" s="19" t="s">
        <v>293</v>
      </c>
      <c r="J47" t="s">
        <v>113</v>
      </c>
      <c r="K47" t="s">
        <v>296</v>
      </c>
    </row>
    <row r="48" spans="5:12" x14ac:dyDescent="0.25">
      <c r="E48" s="1"/>
      <c r="F48" s="14" t="s">
        <v>173</v>
      </c>
      <c r="G48" s="14" t="s">
        <v>174</v>
      </c>
      <c r="H48" s="19" t="s">
        <v>293</v>
      </c>
      <c r="J48" t="s">
        <v>129</v>
      </c>
      <c r="K48" t="s">
        <v>291</v>
      </c>
      <c r="L48">
        <v>1</v>
      </c>
    </row>
    <row r="49" spans="1:12" x14ac:dyDescent="0.25">
      <c r="E49" s="1"/>
      <c r="F49" s="14" t="s">
        <v>175</v>
      </c>
      <c r="G49" s="14" t="s">
        <v>176</v>
      </c>
      <c r="H49" s="19" t="s">
        <v>293</v>
      </c>
      <c r="J49" t="s">
        <v>131</v>
      </c>
      <c r="K49" t="s">
        <v>291</v>
      </c>
    </row>
    <row r="50" spans="1:12" x14ac:dyDescent="0.25">
      <c r="E50" s="1"/>
      <c r="F50" s="14" t="s">
        <v>177</v>
      </c>
      <c r="G50" s="14" t="s">
        <v>178</v>
      </c>
      <c r="H50" s="19" t="s">
        <v>293</v>
      </c>
      <c r="J50" t="s">
        <v>133</v>
      </c>
      <c r="K50" t="s">
        <v>291</v>
      </c>
    </row>
    <row r="51" spans="1:12" x14ac:dyDescent="0.25">
      <c r="E51" s="1"/>
      <c r="F51" s="14" t="s">
        <v>179</v>
      </c>
      <c r="G51" s="14" t="s">
        <v>180</v>
      </c>
      <c r="H51" s="19" t="s">
        <v>293</v>
      </c>
      <c r="J51" t="s">
        <v>116</v>
      </c>
      <c r="K51" t="s">
        <v>313</v>
      </c>
      <c r="L51">
        <v>1</v>
      </c>
    </row>
    <row r="52" spans="1:12" x14ac:dyDescent="0.25">
      <c r="E52" s="1"/>
      <c r="F52" s="14" t="s">
        <v>181</v>
      </c>
      <c r="G52" s="14" t="s">
        <v>182</v>
      </c>
      <c r="H52" s="19" t="s">
        <v>293</v>
      </c>
      <c r="J52" t="s">
        <v>118</v>
      </c>
      <c r="K52" t="s">
        <v>313</v>
      </c>
    </row>
    <row r="53" spans="1:12" x14ac:dyDescent="0.25">
      <c r="E53" s="1"/>
      <c r="F53" s="14" t="s">
        <v>183</v>
      </c>
      <c r="G53" s="14" t="s">
        <v>184</v>
      </c>
      <c r="H53" s="51" t="s">
        <v>304</v>
      </c>
      <c r="J53" t="s">
        <v>120</v>
      </c>
      <c r="K53" t="s">
        <v>314</v>
      </c>
    </row>
    <row r="54" spans="1:12" x14ac:dyDescent="0.25">
      <c r="E54" s="1"/>
      <c r="F54" s="14" t="s">
        <v>185</v>
      </c>
      <c r="G54" s="14" t="s">
        <v>186</v>
      </c>
      <c r="H54" s="19" t="s">
        <v>293</v>
      </c>
      <c r="J54" t="s">
        <v>122</v>
      </c>
      <c r="K54" t="s">
        <v>314</v>
      </c>
    </row>
    <row r="55" spans="1:12" x14ac:dyDescent="0.25">
      <c r="B55" s="77" t="s">
        <v>277</v>
      </c>
      <c r="C55" s="77"/>
      <c r="E55" s="14" t="s">
        <v>245</v>
      </c>
      <c r="F55" s="14" t="s">
        <v>258</v>
      </c>
      <c r="G55" s="14" t="s">
        <v>259</v>
      </c>
      <c r="H55" s="19" t="s">
        <v>306</v>
      </c>
      <c r="J55" t="s">
        <v>124</v>
      </c>
      <c r="K55" t="s">
        <v>314</v>
      </c>
    </row>
    <row r="56" spans="1:12" ht="13" thickBot="1" x14ac:dyDescent="0.3">
      <c r="B56" s="52" t="s">
        <v>280</v>
      </c>
      <c r="C56" s="52" t="s">
        <v>281</v>
      </c>
      <c r="E56" s="1"/>
      <c r="F56" s="14" t="s">
        <v>260</v>
      </c>
      <c r="G56" s="14" t="s">
        <v>261</v>
      </c>
      <c r="H56" s="19" t="s">
        <v>311</v>
      </c>
      <c r="J56" t="s">
        <v>126</v>
      </c>
      <c r="K56" t="s">
        <v>314</v>
      </c>
    </row>
    <row r="57" spans="1:12" x14ac:dyDescent="0.25">
      <c r="A57" s="44" t="s">
        <v>282</v>
      </c>
      <c r="B57">
        <v>0</v>
      </c>
      <c r="C57" s="18">
        <v>204000.00000120001</v>
      </c>
      <c r="E57" s="14" t="s">
        <v>25</v>
      </c>
      <c r="F57" s="14" t="s">
        <v>26</v>
      </c>
      <c r="G57" s="14" t="s">
        <v>27</v>
      </c>
      <c r="H57" s="19" t="s">
        <v>295</v>
      </c>
      <c r="J57" t="s">
        <v>155</v>
      </c>
      <c r="K57" t="s">
        <v>288</v>
      </c>
      <c r="L57">
        <v>1</v>
      </c>
    </row>
    <row r="58" spans="1:12" x14ac:dyDescent="0.25">
      <c r="A58" s="45" t="s">
        <v>287</v>
      </c>
      <c r="B58">
        <v>0</v>
      </c>
      <c r="C58" s="18">
        <v>0</v>
      </c>
      <c r="E58" s="1"/>
      <c r="F58" s="14" t="s">
        <v>28</v>
      </c>
      <c r="G58" s="14" t="s">
        <v>29</v>
      </c>
      <c r="H58" s="19" t="s">
        <v>295</v>
      </c>
      <c r="J58" t="s">
        <v>157</v>
      </c>
      <c r="K58" t="s">
        <v>288</v>
      </c>
    </row>
    <row r="59" spans="1:12" x14ac:dyDescent="0.25">
      <c r="A59" s="45" t="s">
        <v>290</v>
      </c>
      <c r="B59">
        <v>0</v>
      </c>
      <c r="C59" s="18">
        <v>1238640.8765259997</v>
      </c>
      <c r="E59" s="1"/>
      <c r="F59" s="14" t="s">
        <v>30</v>
      </c>
      <c r="G59" s="14" t="s">
        <v>31</v>
      </c>
      <c r="H59" s="19" t="s">
        <v>295</v>
      </c>
      <c r="J59" t="s">
        <v>159</v>
      </c>
      <c r="K59" t="s">
        <v>288</v>
      </c>
    </row>
    <row r="60" spans="1:12" x14ac:dyDescent="0.25">
      <c r="A60" s="45" t="s">
        <v>315</v>
      </c>
      <c r="B60">
        <v>0</v>
      </c>
      <c r="C60" s="18">
        <v>0</v>
      </c>
      <c r="E60" s="1"/>
      <c r="F60" s="14" t="s">
        <v>32</v>
      </c>
      <c r="G60" s="14" t="s">
        <v>33</v>
      </c>
      <c r="H60" s="19" t="s">
        <v>295</v>
      </c>
      <c r="J60" t="s">
        <v>161</v>
      </c>
      <c r="K60" t="s">
        <v>288</v>
      </c>
    </row>
    <row r="61" spans="1:12" x14ac:dyDescent="0.25">
      <c r="A61" s="45" t="s">
        <v>316</v>
      </c>
      <c r="B61">
        <v>0</v>
      </c>
      <c r="C61" s="18">
        <v>0</v>
      </c>
      <c r="E61" s="14" t="s">
        <v>34</v>
      </c>
      <c r="F61" s="14" t="s">
        <v>35</v>
      </c>
      <c r="G61" s="14" t="s">
        <v>36</v>
      </c>
      <c r="H61" s="19" t="s">
        <v>292</v>
      </c>
      <c r="J61" t="s">
        <v>163</v>
      </c>
      <c r="K61" t="s">
        <v>288</v>
      </c>
    </row>
    <row r="62" spans="1:12" x14ac:dyDescent="0.25">
      <c r="A62" s="45" t="s">
        <v>317</v>
      </c>
      <c r="B62">
        <v>8425175.6352407988</v>
      </c>
      <c r="C62" s="18">
        <v>7587440.2148316009</v>
      </c>
      <c r="E62" s="14" t="s">
        <v>37</v>
      </c>
      <c r="F62" s="14" t="s">
        <v>38</v>
      </c>
      <c r="G62" s="14" t="s">
        <v>39</v>
      </c>
      <c r="H62" s="19" t="s">
        <v>299</v>
      </c>
      <c r="J62" t="s">
        <v>136</v>
      </c>
      <c r="K62" t="s">
        <v>307</v>
      </c>
      <c r="L62">
        <v>1</v>
      </c>
    </row>
    <row r="63" spans="1:12" x14ac:dyDescent="0.25">
      <c r="A63" s="45" t="s">
        <v>318</v>
      </c>
      <c r="B63">
        <v>0</v>
      </c>
      <c r="C63" s="18">
        <v>0</v>
      </c>
      <c r="E63" s="1"/>
      <c r="F63" s="14" t="s">
        <v>40</v>
      </c>
      <c r="G63" s="14" t="s">
        <v>41</v>
      </c>
      <c r="H63" s="19" t="s">
        <v>299</v>
      </c>
      <c r="J63" t="s">
        <v>138</v>
      </c>
      <c r="K63" t="s">
        <v>307</v>
      </c>
    </row>
    <row r="64" spans="1:12" x14ac:dyDescent="0.25">
      <c r="A64" s="45" t="s">
        <v>314</v>
      </c>
      <c r="B64">
        <v>5407557.1312776003</v>
      </c>
      <c r="C64" s="18">
        <v>9834371.3734847978</v>
      </c>
      <c r="E64" s="1"/>
      <c r="F64" s="14" t="s">
        <v>42</v>
      </c>
      <c r="G64" s="14" t="s">
        <v>43</v>
      </c>
      <c r="H64" s="19" t="s">
        <v>299</v>
      </c>
      <c r="J64" t="s">
        <v>140</v>
      </c>
      <c r="K64" t="s">
        <v>319</v>
      </c>
    </row>
    <row r="65" spans="1:12" x14ac:dyDescent="0.25">
      <c r="A65" s="45" t="s">
        <v>320</v>
      </c>
      <c r="B65">
        <v>0</v>
      </c>
      <c r="C65" s="18">
        <v>0</v>
      </c>
      <c r="E65" s="1"/>
      <c r="F65" s="14" t="s">
        <v>44</v>
      </c>
      <c r="G65" s="14" t="s">
        <v>45</v>
      </c>
      <c r="H65" s="19" t="s">
        <v>299</v>
      </c>
      <c r="J65" t="s">
        <v>142</v>
      </c>
      <c r="K65" t="s">
        <v>319</v>
      </c>
    </row>
    <row r="66" spans="1:12" x14ac:dyDescent="0.25">
      <c r="A66" s="45" t="s">
        <v>321</v>
      </c>
      <c r="B66">
        <v>0</v>
      </c>
      <c r="C66" s="18">
        <v>0</v>
      </c>
      <c r="E66" s="1"/>
      <c r="F66" s="14" t="s">
        <v>46</v>
      </c>
      <c r="G66" s="14" t="s">
        <v>47</v>
      </c>
      <c r="H66" s="19" t="s">
        <v>299</v>
      </c>
      <c r="J66" t="s">
        <v>144</v>
      </c>
      <c r="K66" t="s">
        <v>319</v>
      </c>
    </row>
    <row r="67" spans="1:12" x14ac:dyDescent="0.25">
      <c r="A67" s="45" t="s">
        <v>322</v>
      </c>
      <c r="B67">
        <v>0</v>
      </c>
      <c r="C67" s="18">
        <v>0</v>
      </c>
      <c r="E67" s="1"/>
      <c r="F67" s="14" t="s">
        <v>48</v>
      </c>
      <c r="G67" s="14" t="s">
        <v>49</v>
      </c>
      <c r="H67" s="51" t="s">
        <v>304</v>
      </c>
      <c r="J67" t="s">
        <v>146</v>
      </c>
      <c r="K67" t="s">
        <v>300</v>
      </c>
      <c r="L67">
        <v>1</v>
      </c>
    </row>
    <row r="68" spans="1:12" x14ac:dyDescent="0.25">
      <c r="A68" s="45" t="s">
        <v>323</v>
      </c>
      <c r="B68">
        <v>0</v>
      </c>
      <c r="C68" s="18">
        <v>0</v>
      </c>
      <c r="E68" s="1"/>
      <c r="F68" s="14" t="s">
        <v>50</v>
      </c>
      <c r="G68" s="14" t="s">
        <v>51</v>
      </c>
      <c r="H68" s="19" t="s">
        <v>299</v>
      </c>
      <c r="J68" t="s">
        <v>148</v>
      </c>
      <c r="K68" t="s">
        <v>300</v>
      </c>
    </row>
    <row r="69" spans="1:12" x14ac:dyDescent="0.25">
      <c r="A69" s="45" t="s">
        <v>313</v>
      </c>
      <c r="B69">
        <v>587726.8813931999</v>
      </c>
      <c r="C69" s="18">
        <v>192828.0422544</v>
      </c>
      <c r="E69" s="1"/>
      <c r="F69" s="14" t="s">
        <v>52</v>
      </c>
      <c r="G69" s="14" t="s">
        <v>53</v>
      </c>
      <c r="H69" s="19" t="s">
        <v>299</v>
      </c>
      <c r="J69" t="s">
        <v>150</v>
      </c>
      <c r="K69" t="s">
        <v>307</v>
      </c>
    </row>
    <row r="70" spans="1:12" x14ac:dyDescent="0.25">
      <c r="A70" s="45" t="s">
        <v>324</v>
      </c>
      <c r="B70">
        <v>0</v>
      </c>
      <c r="C70" s="18">
        <v>0</v>
      </c>
      <c r="E70" s="1"/>
      <c r="F70" s="14" t="s">
        <v>54</v>
      </c>
      <c r="G70" s="14" t="s">
        <v>55</v>
      </c>
      <c r="H70" s="19" t="s">
        <v>299</v>
      </c>
      <c r="J70" t="s">
        <v>152</v>
      </c>
      <c r="K70" t="s">
        <v>307</v>
      </c>
    </row>
    <row r="71" spans="1:12" x14ac:dyDescent="0.25">
      <c r="A71" s="45" t="s">
        <v>325</v>
      </c>
      <c r="B71">
        <v>2283633.1792404</v>
      </c>
      <c r="C71" s="18">
        <v>132705.71562120001</v>
      </c>
      <c r="E71" s="1"/>
      <c r="F71" s="14" t="s">
        <v>56</v>
      </c>
      <c r="G71" s="14" t="s">
        <v>57</v>
      </c>
      <c r="H71" s="19" t="s">
        <v>299</v>
      </c>
      <c r="J71" t="s">
        <v>166</v>
      </c>
      <c r="K71" t="s">
        <v>320</v>
      </c>
      <c r="L71">
        <v>1</v>
      </c>
    </row>
    <row r="72" spans="1:12" x14ac:dyDescent="0.25">
      <c r="A72" s="45" t="s">
        <v>326</v>
      </c>
      <c r="B72">
        <v>0</v>
      </c>
      <c r="C72" s="18">
        <v>0</v>
      </c>
      <c r="E72" s="14" t="s">
        <v>71</v>
      </c>
      <c r="F72" s="14" t="s">
        <v>72</v>
      </c>
      <c r="G72" s="14" t="s">
        <v>73</v>
      </c>
      <c r="H72" s="19" t="s">
        <v>304</v>
      </c>
      <c r="J72" t="s">
        <v>168</v>
      </c>
      <c r="K72" t="s">
        <v>317</v>
      </c>
    </row>
    <row r="73" spans="1:12" x14ac:dyDescent="0.25">
      <c r="A73" s="45" t="s">
        <v>327</v>
      </c>
      <c r="B73">
        <v>1368556.4156171996</v>
      </c>
      <c r="C73" s="18">
        <v>0</v>
      </c>
      <c r="E73" s="14" t="s">
        <v>115</v>
      </c>
      <c r="F73" s="14" t="s">
        <v>116</v>
      </c>
      <c r="G73" s="14" t="s">
        <v>117</v>
      </c>
      <c r="H73" s="19" t="s">
        <v>313</v>
      </c>
      <c r="J73" t="s">
        <v>171</v>
      </c>
      <c r="K73" t="s">
        <v>293</v>
      </c>
      <c r="L73">
        <v>1</v>
      </c>
    </row>
    <row r="74" spans="1:12" x14ac:dyDescent="0.25">
      <c r="A74" s="45" t="s">
        <v>299</v>
      </c>
      <c r="B74">
        <v>7028233.3133364003</v>
      </c>
      <c r="C74" s="18">
        <v>2102650.5758352</v>
      </c>
      <c r="E74" s="1"/>
      <c r="F74" s="14" t="s">
        <v>118</v>
      </c>
      <c r="G74" s="14" t="s">
        <v>119</v>
      </c>
      <c r="H74" s="19" t="s">
        <v>313</v>
      </c>
      <c r="J74" t="s">
        <v>173</v>
      </c>
      <c r="K74" t="s">
        <v>293</v>
      </c>
    </row>
    <row r="75" spans="1:12" x14ac:dyDescent="0.25">
      <c r="A75" s="45" t="s">
        <v>297</v>
      </c>
      <c r="B75">
        <v>0</v>
      </c>
      <c r="C75" s="18">
        <v>0</v>
      </c>
      <c r="E75" s="1"/>
      <c r="F75" s="14" t="s">
        <v>120</v>
      </c>
      <c r="G75" s="14" t="s">
        <v>121</v>
      </c>
      <c r="H75" s="19" t="s">
        <v>314</v>
      </c>
      <c r="J75" t="s">
        <v>175</v>
      </c>
      <c r="K75" t="s">
        <v>293</v>
      </c>
    </row>
    <row r="76" spans="1:12" x14ac:dyDescent="0.25">
      <c r="A76" s="45" t="s">
        <v>328</v>
      </c>
      <c r="B76">
        <v>0</v>
      </c>
      <c r="C76" s="18">
        <v>0</v>
      </c>
      <c r="E76" s="1"/>
      <c r="F76" s="14" t="s">
        <v>122</v>
      </c>
      <c r="G76" s="14" t="s">
        <v>123</v>
      </c>
      <c r="H76" s="50" t="s">
        <v>314</v>
      </c>
      <c r="J76" t="s">
        <v>177</v>
      </c>
      <c r="K76" t="s">
        <v>293</v>
      </c>
    </row>
    <row r="77" spans="1:12" x14ac:dyDescent="0.25">
      <c r="A77" s="45" t="s">
        <v>329</v>
      </c>
      <c r="B77">
        <v>0</v>
      </c>
      <c r="C77" s="18">
        <v>0</v>
      </c>
      <c r="E77" s="1"/>
      <c r="F77" s="14" t="s">
        <v>124</v>
      </c>
      <c r="G77" s="14" t="s">
        <v>125</v>
      </c>
      <c r="H77" s="19" t="s">
        <v>314</v>
      </c>
      <c r="J77" t="s">
        <v>179</v>
      </c>
      <c r="K77" t="s">
        <v>293</v>
      </c>
    </row>
    <row r="78" spans="1:12" x14ac:dyDescent="0.25">
      <c r="A78" s="45" t="s">
        <v>330</v>
      </c>
      <c r="B78">
        <v>0</v>
      </c>
      <c r="C78" s="18">
        <v>0</v>
      </c>
      <c r="E78" s="1"/>
      <c r="F78" s="14" t="s">
        <v>126</v>
      </c>
      <c r="G78" s="14" t="s">
        <v>127</v>
      </c>
      <c r="H78" s="19" t="s">
        <v>314</v>
      </c>
      <c r="J78" t="s">
        <v>181</v>
      </c>
      <c r="K78" t="s">
        <v>293</v>
      </c>
    </row>
    <row r="79" spans="1:12" x14ac:dyDescent="0.25">
      <c r="A79" s="45" t="s">
        <v>331</v>
      </c>
      <c r="B79">
        <v>0</v>
      </c>
      <c r="C79" s="18">
        <v>0</v>
      </c>
      <c r="E79" s="14" t="s">
        <v>135</v>
      </c>
      <c r="F79" s="14" t="s">
        <v>136</v>
      </c>
      <c r="G79" s="14" t="s">
        <v>137</v>
      </c>
      <c r="H79" s="19" t="s">
        <v>307</v>
      </c>
      <c r="J79" t="s">
        <v>183</v>
      </c>
      <c r="K79" t="s">
        <v>304</v>
      </c>
    </row>
    <row r="80" spans="1:12" x14ac:dyDescent="0.25">
      <c r="A80" s="45" t="s">
        <v>295</v>
      </c>
      <c r="B80">
        <v>3109601.0892047998</v>
      </c>
      <c r="C80" s="18">
        <v>3436785.0039996002</v>
      </c>
      <c r="E80" s="1"/>
      <c r="F80" s="14" t="s">
        <v>138</v>
      </c>
      <c r="G80" s="14" t="s">
        <v>139</v>
      </c>
      <c r="H80" s="19" t="s">
        <v>307</v>
      </c>
      <c r="J80" t="s">
        <v>185</v>
      </c>
      <c r="K80" t="s">
        <v>293</v>
      </c>
    </row>
    <row r="81" spans="1:12" x14ac:dyDescent="0.25">
      <c r="A81" s="45" t="s">
        <v>332</v>
      </c>
      <c r="B81">
        <v>0</v>
      </c>
      <c r="C81" s="18">
        <v>0</v>
      </c>
      <c r="E81" s="1"/>
      <c r="F81" s="14" t="s">
        <v>140</v>
      </c>
      <c r="G81" s="14" t="s">
        <v>141</v>
      </c>
      <c r="H81" s="19" t="s">
        <v>319</v>
      </c>
      <c r="J81" t="s">
        <v>188</v>
      </c>
      <c r="K81" t="s">
        <v>313</v>
      </c>
      <c r="L81">
        <v>1</v>
      </c>
    </row>
    <row r="82" spans="1:12" x14ac:dyDescent="0.25">
      <c r="A82" s="45" t="s">
        <v>333</v>
      </c>
      <c r="B82">
        <v>0</v>
      </c>
      <c r="C82" s="18">
        <v>0</v>
      </c>
      <c r="E82" s="1"/>
      <c r="F82" s="14" t="s">
        <v>142</v>
      </c>
      <c r="G82" s="14" t="s">
        <v>143</v>
      </c>
      <c r="H82" s="19" t="s">
        <v>319</v>
      </c>
      <c r="J82" t="s">
        <v>190</v>
      </c>
      <c r="K82" t="s">
        <v>314</v>
      </c>
    </row>
    <row r="83" spans="1:12" x14ac:dyDescent="0.25">
      <c r="A83" s="45" t="s">
        <v>334</v>
      </c>
      <c r="B83">
        <v>0</v>
      </c>
      <c r="C83" s="18">
        <v>0</v>
      </c>
      <c r="E83" s="1"/>
      <c r="F83" s="14" t="s">
        <v>144</v>
      </c>
      <c r="G83" s="14" t="s">
        <v>145</v>
      </c>
      <c r="H83" s="19" t="s">
        <v>319</v>
      </c>
      <c r="J83" t="s">
        <v>54</v>
      </c>
      <c r="K83" t="s">
        <v>299</v>
      </c>
    </row>
    <row r="84" spans="1:12" x14ac:dyDescent="0.25">
      <c r="A84" s="45" t="s">
        <v>335</v>
      </c>
      <c r="B84">
        <v>0</v>
      </c>
      <c r="C84" s="18">
        <v>0</v>
      </c>
      <c r="E84" s="14" t="s">
        <v>165</v>
      </c>
      <c r="F84" s="14" t="s">
        <v>166</v>
      </c>
      <c r="G84" s="14" t="s">
        <v>336</v>
      </c>
      <c r="H84" s="50" t="s">
        <v>320</v>
      </c>
      <c r="J84" t="s">
        <v>56</v>
      </c>
      <c r="K84" t="s">
        <v>299</v>
      </c>
    </row>
    <row r="85" spans="1:12" x14ac:dyDescent="0.25">
      <c r="A85" s="45" t="s">
        <v>319</v>
      </c>
      <c r="B85">
        <v>2283319.3341384009</v>
      </c>
      <c r="C85" s="18">
        <v>1054073.8266923998</v>
      </c>
      <c r="E85" s="1"/>
      <c r="F85" s="14" t="s">
        <v>168</v>
      </c>
      <c r="G85" s="14" t="s">
        <v>169</v>
      </c>
      <c r="H85" s="19" t="s">
        <v>317</v>
      </c>
      <c r="J85" t="s">
        <v>192</v>
      </c>
      <c r="K85" t="s">
        <v>314</v>
      </c>
    </row>
    <row r="86" spans="1:12" x14ac:dyDescent="0.25">
      <c r="A86" s="45" t="s">
        <v>302</v>
      </c>
      <c r="B86">
        <v>633910.56335280009</v>
      </c>
      <c r="C86" s="18">
        <v>1802660.9340179996</v>
      </c>
      <c r="E86" s="14" t="s">
        <v>187</v>
      </c>
      <c r="F86" s="14" t="s">
        <v>188</v>
      </c>
      <c r="G86" s="14" t="s">
        <v>189</v>
      </c>
      <c r="H86" s="19" t="s">
        <v>313</v>
      </c>
      <c r="J86" t="s">
        <v>260</v>
      </c>
      <c r="K86" t="s">
        <v>311</v>
      </c>
    </row>
    <row r="87" spans="1:12" x14ac:dyDescent="0.25">
      <c r="A87" s="45" t="s">
        <v>292</v>
      </c>
      <c r="B87">
        <v>0</v>
      </c>
      <c r="C87" s="18">
        <v>859923.01194399979</v>
      </c>
      <c r="E87" s="1"/>
      <c r="F87" s="14" t="s">
        <v>190</v>
      </c>
      <c r="G87" s="14" t="s">
        <v>191</v>
      </c>
      <c r="H87" s="19" t="s">
        <v>314</v>
      </c>
      <c r="J87" t="s">
        <v>88</v>
      </c>
      <c r="K87" t="s">
        <v>293</v>
      </c>
      <c r="L87">
        <v>1</v>
      </c>
    </row>
    <row r="88" spans="1:12" x14ac:dyDescent="0.25">
      <c r="A88" s="45" t="s">
        <v>303</v>
      </c>
      <c r="B88">
        <v>0</v>
      </c>
      <c r="C88" s="18">
        <v>2016794.9880000006</v>
      </c>
      <c r="E88" s="1"/>
      <c r="F88" s="14" t="s">
        <v>192</v>
      </c>
      <c r="G88" s="14" t="s">
        <v>193</v>
      </c>
      <c r="H88" s="50" t="s">
        <v>314</v>
      </c>
      <c r="J88" t="s">
        <v>90</v>
      </c>
      <c r="K88" t="s">
        <v>293</v>
      </c>
    </row>
    <row r="89" spans="1:12" x14ac:dyDescent="0.25">
      <c r="A89" s="45" t="s">
        <v>304</v>
      </c>
      <c r="B89">
        <v>994226.56036559981</v>
      </c>
      <c r="C89" s="18">
        <v>346126.63176479994</v>
      </c>
      <c r="E89" s="14" t="s">
        <v>194</v>
      </c>
      <c r="F89" s="14" t="s">
        <v>195</v>
      </c>
      <c r="G89" s="14" t="s">
        <v>196</v>
      </c>
      <c r="H89" s="19" t="s">
        <v>327</v>
      </c>
      <c r="J89" t="s">
        <v>92</v>
      </c>
      <c r="K89" t="s">
        <v>293</v>
      </c>
    </row>
    <row r="90" spans="1:12" x14ac:dyDescent="0.25">
      <c r="A90" s="45" t="s">
        <v>337</v>
      </c>
      <c r="B90">
        <v>0</v>
      </c>
      <c r="C90" s="18">
        <v>0</v>
      </c>
      <c r="E90" s="1"/>
      <c r="F90" s="14" t="s">
        <v>197</v>
      </c>
      <c r="G90" s="14" t="s">
        <v>198</v>
      </c>
      <c r="H90" s="19" t="s">
        <v>327</v>
      </c>
      <c r="J90" t="s">
        <v>94</v>
      </c>
      <c r="K90" t="s">
        <v>293</v>
      </c>
    </row>
    <row r="91" spans="1:12" x14ac:dyDescent="0.25">
      <c r="A91" s="45" t="s">
        <v>306</v>
      </c>
      <c r="B91">
        <v>0</v>
      </c>
      <c r="C91" s="18">
        <v>291079.74944529997</v>
      </c>
      <c r="E91" s="1"/>
      <c r="F91" s="14" t="s">
        <v>199</v>
      </c>
      <c r="G91" s="14" t="s">
        <v>200</v>
      </c>
      <c r="H91" s="19" t="s">
        <v>327</v>
      </c>
      <c r="J91" t="s">
        <v>96</v>
      </c>
      <c r="K91" t="s">
        <v>293</v>
      </c>
    </row>
    <row r="92" spans="1:12" x14ac:dyDescent="0.25">
      <c r="A92" s="45" t="s">
        <v>307</v>
      </c>
      <c r="B92">
        <v>3162590.7895824006</v>
      </c>
      <c r="C92" s="18">
        <v>1335350.80905</v>
      </c>
      <c r="E92" s="1"/>
      <c r="F92" s="14" t="s">
        <v>201</v>
      </c>
      <c r="G92" s="14" t="s">
        <v>202</v>
      </c>
      <c r="H92" s="19" t="s">
        <v>327</v>
      </c>
      <c r="J92" t="s">
        <v>98</v>
      </c>
      <c r="K92" t="s">
        <v>293</v>
      </c>
    </row>
    <row r="93" spans="1:12" x14ac:dyDescent="0.25">
      <c r="A93" s="45" t="s">
        <v>308</v>
      </c>
      <c r="B93">
        <v>0</v>
      </c>
      <c r="C93" s="18">
        <v>0</v>
      </c>
      <c r="E93" s="1"/>
      <c r="F93" s="14" t="s">
        <v>203</v>
      </c>
      <c r="G93" s="14" t="s">
        <v>204</v>
      </c>
      <c r="H93" s="19" t="s">
        <v>327</v>
      </c>
      <c r="J93" t="s">
        <v>100</v>
      </c>
      <c r="K93" t="s">
        <v>293</v>
      </c>
    </row>
    <row r="94" spans="1:12" x14ac:dyDescent="0.25">
      <c r="A94" s="45" t="s">
        <v>338</v>
      </c>
      <c r="B94">
        <v>0</v>
      </c>
      <c r="C94" s="18">
        <v>0</v>
      </c>
      <c r="E94" s="1"/>
      <c r="F94" s="14" t="s">
        <v>205</v>
      </c>
      <c r="G94" s="14" t="s">
        <v>206</v>
      </c>
      <c r="H94" s="19" t="s">
        <v>327</v>
      </c>
      <c r="J94" t="s">
        <v>102</v>
      </c>
      <c r="K94" t="s">
        <v>304</v>
      </c>
    </row>
    <row r="95" spans="1:12" x14ac:dyDescent="0.25">
      <c r="A95" s="45" t="s">
        <v>309</v>
      </c>
      <c r="B95">
        <v>0</v>
      </c>
      <c r="C95" s="18">
        <v>0</v>
      </c>
      <c r="E95" s="1"/>
      <c r="F95" s="14" t="s">
        <v>207</v>
      </c>
      <c r="G95" s="14" t="s">
        <v>208</v>
      </c>
      <c r="H95" s="51" t="s">
        <v>304</v>
      </c>
      <c r="J95" t="s">
        <v>195</v>
      </c>
      <c r="K95" t="s">
        <v>327</v>
      </c>
      <c r="L95">
        <v>1</v>
      </c>
    </row>
    <row r="96" spans="1:12" x14ac:dyDescent="0.25">
      <c r="A96" s="45" t="s">
        <v>339</v>
      </c>
      <c r="B96">
        <v>0</v>
      </c>
      <c r="C96" s="18">
        <v>0</v>
      </c>
      <c r="E96" s="1"/>
      <c r="F96" s="14" t="s">
        <v>209</v>
      </c>
      <c r="G96" s="14" t="s">
        <v>210</v>
      </c>
      <c r="H96" s="19" t="s">
        <v>327</v>
      </c>
      <c r="J96" t="s">
        <v>197</v>
      </c>
      <c r="K96" t="s">
        <v>327</v>
      </c>
    </row>
    <row r="97" spans="1:12" x14ac:dyDescent="0.25">
      <c r="A97" s="45" t="s">
        <v>310</v>
      </c>
      <c r="B97">
        <v>0</v>
      </c>
      <c r="C97" s="18">
        <v>2281078.2238175999</v>
      </c>
      <c r="E97" s="14" t="s">
        <v>211</v>
      </c>
      <c r="F97" s="14" t="s">
        <v>212</v>
      </c>
      <c r="G97" s="14" t="s">
        <v>213</v>
      </c>
      <c r="H97" s="19" t="s">
        <v>302</v>
      </c>
      <c r="J97" t="s">
        <v>199</v>
      </c>
      <c r="K97" t="s">
        <v>327</v>
      </c>
    </row>
    <row r="98" spans="1:12" x14ac:dyDescent="0.25">
      <c r="A98" s="45" t="s">
        <v>311</v>
      </c>
      <c r="B98">
        <v>0</v>
      </c>
      <c r="C98" s="18">
        <v>4802941.5729480004</v>
      </c>
      <c r="E98" s="1"/>
      <c r="F98" s="14" t="s">
        <v>214</v>
      </c>
      <c r="G98" s="14" t="s">
        <v>215</v>
      </c>
      <c r="H98" s="19" t="s">
        <v>302</v>
      </c>
      <c r="J98" t="s">
        <v>201</v>
      </c>
      <c r="K98" t="s">
        <v>327</v>
      </c>
    </row>
    <row r="99" spans="1:12" x14ac:dyDescent="0.25">
      <c r="A99" s="45" t="s">
        <v>312</v>
      </c>
      <c r="B99">
        <v>0</v>
      </c>
      <c r="C99" s="18">
        <v>0</v>
      </c>
      <c r="E99" s="1"/>
      <c r="F99" s="14" t="s">
        <v>216</v>
      </c>
      <c r="G99" s="14" t="s">
        <v>217</v>
      </c>
      <c r="H99" s="19" t="s">
        <v>302</v>
      </c>
      <c r="J99" t="s">
        <v>203</v>
      </c>
      <c r="K99" t="s">
        <v>327</v>
      </c>
    </row>
    <row r="100" spans="1:12" x14ac:dyDescent="0.25">
      <c r="E100" s="1"/>
      <c r="F100" s="14" t="s">
        <v>218</v>
      </c>
      <c r="G100" s="14" t="s">
        <v>219</v>
      </c>
      <c r="H100" s="19" t="s">
        <v>302</v>
      </c>
      <c r="J100" t="s">
        <v>205</v>
      </c>
      <c r="K100" t="s">
        <v>327</v>
      </c>
    </row>
    <row r="101" spans="1:12" x14ac:dyDescent="0.25">
      <c r="E101" s="1"/>
      <c r="F101" s="14" t="s">
        <v>220</v>
      </c>
      <c r="G101" s="14" t="s">
        <v>221</v>
      </c>
      <c r="H101" s="19" t="s">
        <v>302</v>
      </c>
      <c r="J101" t="s">
        <v>207</v>
      </c>
      <c r="K101" t="s">
        <v>304</v>
      </c>
    </row>
    <row r="102" spans="1:12" x14ac:dyDescent="0.25">
      <c r="E102" s="14" t="s">
        <v>222</v>
      </c>
      <c r="F102" s="14" t="s">
        <v>223</v>
      </c>
      <c r="G102" s="14" t="s">
        <v>224</v>
      </c>
      <c r="H102" s="19" t="s">
        <v>325</v>
      </c>
      <c r="J102" t="s">
        <v>209</v>
      </c>
      <c r="K102" t="s">
        <v>327</v>
      </c>
    </row>
    <row r="103" spans="1:12" x14ac:dyDescent="0.25">
      <c r="E103" s="1"/>
      <c r="F103" s="14" t="s">
        <v>225</v>
      </c>
      <c r="G103" s="14" t="s">
        <v>226</v>
      </c>
      <c r="H103" s="19" t="s">
        <v>325</v>
      </c>
      <c r="J103" t="s">
        <v>262</v>
      </c>
      <c r="K103" t="s">
        <v>282</v>
      </c>
    </row>
    <row r="104" spans="1:12" x14ac:dyDescent="0.25">
      <c r="E104" s="1"/>
      <c r="F104" s="14" t="s">
        <v>227</v>
      </c>
      <c r="G104" s="14" t="s">
        <v>228</v>
      </c>
      <c r="H104" s="19" t="s">
        <v>325</v>
      </c>
      <c r="J104" t="s">
        <v>223</v>
      </c>
      <c r="K104" t="s">
        <v>325</v>
      </c>
      <c r="L104">
        <v>1</v>
      </c>
    </row>
    <row r="105" spans="1:12" x14ac:dyDescent="0.25">
      <c r="E105" s="1"/>
      <c r="F105" s="14" t="s">
        <v>229</v>
      </c>
      <c r="G105" s="14" t="s">
        <v>230</v>
      </c>
      <c r="H105" s="19" t="s">
        <v>325</v>
      </c>
      <c r="J105" t="s">
        <v>225</v>
      </c>
      <c r="K105" t="s">
        <v>325</v>
      </c>
    </row>
    <row r="106" spans="1:12" x14ac:dyDescent="0.25">
      <c r="E106" s="1"/>
      <c r="F106" s="14" t="s">
        <v>231</v>
      </c>
      <c r="G106" s="14" t="s">
        <v>232</v>
      </c>
      <c r="H106" s="19" t="s">
        <v>325</v>
      </c>
      <c r="J106" t="s">
        <v>227</v>
      </c>
      <c r="K106" t="s">
        <v>325</v>
      </c>
    </row>
    <row r="107" spans="1:12" x14ac:dyDescent="0.25">
      <c r="E107" s="1"/>
      <c r="F107" s="14" t="s">
        <v>233</v>
      </c>
      <c r="G107" s="14" t="s">
        <v>234</v>
      </c>
      <c r="H107" s="51" t="s">
        <v>304</v>
      </c>
      <c r="J107" t="s">
        <v>229</v>
      </c>
      <c r="K107" t="s">
        <v>325</v>
      </c>
    </row>
    <row r="108" spans="1:12" x14ac:dyDescent="0.25">
      <c r="E108" s="1"/>
      <c r="F108" s="14" t="s">
        <v>235</v>
      </c>
      <c r="G108" s="14" t="s">
        <v>236</v>
      </c>
      <c r="H108" s="19" t="s">
        <v>325</v>
      </c>
      <c r="J108" t="s">
        <v>231</v>
      </c>
      <c r="K108" t="s">
        <v>325</v>
      </c>
    </row>
    <row r="109" spans="1:12" x14ac:dyDescent="0.25">
      <c r="E109" s="1"/>
      <c r="F109" s="14" t="s">
        <v>237</v>
      </c>
      <c r="G109" s="14" t="s">
        <v>238</v>
      </c>
      <c r="H109" s="51" t="s">
        <v>304</v>
      </c>
      <c r="J109" t="s">
        <v>233</v>
      </c>
      <c r="K109" t="s">
        <v>304</v>
      </c>
    </row>
    <row r="110" spans="1:12" x14ac:dyDescent="0.25">
      <c r="E110" s="1"/>
      <c r="F110" s="14" t="s">
        <v>239</v>
      </c>
      <c r="G110" s="14" t="s">
        <v>240</v>
      </c>
      <c r="H110" s="51" t="s">
        <v>304</v>
      </c>
      <c r="J110" t="s">
        <v>235</v>
      </c>
      <c r="K110" t="s">
        <v>325</v>
      </c>
    </row>
    <row r="111" spans="1:12" x14ac:dyDescent="0.25">
      <c r="E111" s="1"/>
      <c r="F111" s="14" t="s">
        <v>241</v>
      </c>
      <c r="G111" s="14" t="s">
        <v>242</v>
      </c>
      <c r="H111" s="51" t="s">
        <v>304</v>
      </c>
      <c r="J111" t="s">
        <v>237</v>
      </c>
      <c r="K111" t="s">
        <v>304</v>
      </c>
    </row>
    <row r="112" spans="1:12" x14ac:dyDescent="0.25">
      <c r="E112" s="1"/>
      <c r="F112" s="14" t="s">
        <v>243</v>
      </c>
      <c r="G112" s="14" t="s">
        <v>244</v>
      </c>
      <c r="H112" s="51" t="s">
        <v>304</v>
      </c>
      <c r="J112" t="s">
        <v>239</v>
      </c>
      <c r="K112" t="s">
        <v>304</v>
      </c>
    </row>
    <row r="113" spans="1:12" x14ac:dyDescent="0.25">
      <c r="E113" s="14" t="s">
        <v>245</v>
      </c>
      <c r="F113" s="14" t="s">
        <v>246</v>
      </c>
      <c r="G113" s="14" t="s">
        <v>247</v>
      </c>
      <c r="H113" s="19" t="s">
        <v>290</v>
      </c>
      <c r="J113" t="s">
        <v>241</v>
      </c>
      <c r="K113" t="s">
        <v>304</v>
      </c>
    </row>
    <row r="114" spans="1:12" x14ac:dyDescent="0.25">
      <c r="E114" s="1"/>
      <c r="F114" s="14" t="s">
        <v>248</v>
      </c>
      <c r="G114" s="14" t="s">
        <v>249</v>
      </c>
      <c r="H114" s="50" t="s">
        <v>290</v>
      </c>
      <c r="J114" t="s">
        <v>243</v>
      </c>
      <c r="K114" t="s">
        <v>304</v>
      </c>
    </row>
    <row r="115" spans="1:12" x14ac:dyDescent="0.25">
      <c r="E115" s="1"/>
      <c r="F115" s="14" t="s">
        <v>250</v>
      </c>
      <c r="G115" s="14" t="s">
        <v>251</v>
      </c>
      <c r="H115" s="50" t="s">
        <v>290</v>
      </c>
      <c r="J115" t="s">
        <v>212</v>
      </c>
      <c r="K115" t="s">
        <v>302</v>
      </c>
      <c r="L115">
        <v>1</v>
      </c>
    </row>
    <row r="116" spans="1:12" x14ac:dyDescent="0.25">
      <c r="E116" s="1"/>
      <c r="F116" s="14" t="s">
        <v>252</v>
      </c>
      <c r="G116" s="14" t="s">
        <v>253</v>
      </c>
      <c r="H116" s="50" t="s">
        <v>290</v>
      </c>
      <c r="J116" t="s">
        <v>214</v>
      </c>
      <c r="K116" t="s">
        <v>302</v>
      </c>
    </row>
    <row r="117" spans="1:12" x14ac:dyDescent="0.25">
      <c r="E117" s="1"/>
      <c r="F117" s="14" t="s">
        <v>254</v>
      </c>
      <c r="G117" s="14" t="s">
        <v>255</v>
      </c>
      <c r="H117" s="50" t="s">
        <v>290</v>
      </c>
      <c r="J117" t="s">
        <v>216</v>
      </c>
      <c r="K117" t="s">
        <v>302</v>
      </c>
    </row>
    <row r="118" spans="1:12" x14ac:dyDescent="0.25">
      <c r="E118" s="1"/>
      <c r="F118" s="14" t="s">
        <v>256</v>
      </c>
      <c r="G118" s="14" t="s">
        <v>257</v>
      </c>
      <c r="H118" s="19" t="s">
        <v>292</v>
      </c>
      <c r="J118" t="s">
        <v>218</v>
      </c>
      <c r="K118" t="s">
        <v>302</v>
      </c>
    </row>
    <row r="119" spans="1:12" x14ac:dyDescent="0.25">
      <c r="A119" s="26"/>
      <c r="E119" s="1"/>
      <c r="F119" s="14" t="s">
        <v>258</v>
      </c>
      <c r="G119" s="14" t="s">
        <v>259</v>
      </c>
      <c r="H119" s="19" t="s">
        <v>306</v>
      </c>
      <c r="J119" t="s">
        <v>220</v>
      </c>
      <c r="K119" t="s">
        <v>302</v>
      </c>
    </row>
    <row r="120" spans="1:12" x14ac:dyDescent="0.25">
      <c r="E120" s="1"/>
      <c r="F120" s="14" t="s">
        <v>260</v>
      </c>
      <c r="G120" s="14" t="s">
        <v>261</v>
      </c>
      <c r="H120" s="19" t="s">
        <v>311</v>
      </c>
      <c r="J120" t="s">
        <v>264</v>
      </c>
      <c r="K120" t="s">
        <v>303</v>
      </c>
    </row>
    <row r="121" spans="1:12" x14ac:dyDescent="0.25">
      <c r="E121" s="1"/>
      <c r="F121" s="14" t="s">
        <v>262</v>
      </c>
      <c r="G121" s="14" t="s">
        <v>263</v>
      </c>
      <c r="H121" s="19" t="s">
        <v>282</v>
      </c>
      <c r="J121" t="s">
        <v>340</v>
      </c>
      <c r="L121">
        <v>23</v>
      </c>
    </row>
    <row r="122" spans="1:12" x14ac:dyDescent="0.25">
      <c r="E122" s="1"/>
      <c r="F122" s="14" t="s">
        <v>264</v>
      </c>
      <c r="G122" s="14" t="s">
        <v>265</v>
      </c>
      <c r="H122" s="19" t="s">
        <v>303</v>
      </c>
    </row>
  </sheetData>
  <mergeCells count="2">
    <mergeCell ref="B3:C3"/>
    <mergeCell ref="B55:C55"/>
  </mergeCells>
  <conditionalFormatting sqref="A26:A27">
    <cfRule type="expression" dxfId="33" priority="23" stopIfTrue="1">
      <formula>#REF!="elektriciteit"</formula>
    </cfRule>
  </conditionalFormatting>
  <conditionalFormatting sqref="A57:A99">
    <cfRule type="expression" dxfId="32" priority="7" stopIfTrue="1">
      <formula>#REF!="elektriciteit"</formula>
    </cfRule>
  </conditionalFormatting>
  <conditionalFormatting sqref="A5:C6 A7:A25 B7:C28 A28">
    <cfRule type="expression" dxfId="31" priority="25" stopIfTrue="1">
      <formula>#REF!="elektriciteit"</formula>
    </cfRule>
  </conditionalFormatting>
  <conditionalFormatting sqref="C57:C99">
    <cfRule type="expression" dxfId="30" priority="26" stopIfTrue="1">
      <formula>#REF!="gas"</formula>
    </cfRule>
  </conditionalFormatting>
  <conditionalFormatting sqref="H6:H28">
    <cfRule type="expression" dxfId="29" priority="4" stopIfTrue="1">
      <formula>#REF!="elektriciteit"</formula>
    </cfRule>
  </conditionalFormatting>
  <conditionalFormatting sqref="H30:H52">
    <cfRule type="expression" dxfId="28" priority="1" stopIfTrue="1">
      <formula>#REF!="elektriciteit"</formula>
    </cfRule>
  </conditionalFormatting>
  <conditionalFormatting sqref="H54:H66 H68:H94 H96:H106 H108 H113:H122">
    <cfRule type="expression" dxfId="27" priority="5" stopIfTrue="1">
      <formula>#REF!="elektriciteit"</formula>
    </cfRule>
  </conditionalFormatting>
  <dataValidations count="1">
    <dataValidation type="decimal" operator="greaterThanOrEqual" allowBlank="1" showInputMessage="1" showErrorMessage="1" errorTitle="Negatieve waarde" error="Gelieve positieve waarde in te geven" sqref="B5:C28" xr:uid="{0B7DC9BE-4F1C-4BF1-A74A-C39633D3A650}">
      <formula1>0</formula1>
    </dataValidation>
  </dataValidations>
  <pageMargins left="0.7" right="0.7" top="0.75" bottom="0.75" header="0.3" footer="0.3"/>
  <pageSetup paperSize="9" orientation="portrait" r:id="rId2"/>
  <customProperties>
    <customPr name="_pios_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633CE0-D448-4B9C-9D65-E6B4602D2074}">
  <dimension ref="A1:N26"/>
  <sheetViews>
    <sheetView showGridLines="0" tabSelected="1" workbookViewId="0">
      <selection activeCell="D45" sqref="D45"/>
    </sheetView>
  </sheetViews>
  <sheetFormatPr defaultRowHeight="12.5" x14ac:dyDescent="0.25"/>
  <cols>
    <col min="1" max="1" width="36.7265625" style="32" customWidth="1"/>
    <col min="2" max="14" width="21.81640625" style="32" customWidth="1"/>
  </cols>
  <sheetData>
    <row r="1" spans="1:14" ht="16" thickBot="1" x14ac:dyDescent="0.4">
      <c r="A1" s="30" t="s">
        <v>341</v>
      </c>
      <c r="B1" s="70" t="s">
        <v>374</v>
      </c>
      <c r="C1" s="71">
        <v>2025</v>
      </c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3" spans="1:14" ht="13" x14ac:dyDescent="0.3">
      <c r="A3" s="65" t="s">
        <v>342</v>
      </c>
      <c r="B3" s="65" t="s">
        <v>371</v>
      </c>
      <c r="C3" s="65"/>
    </row>
    <row r="4" spans="1:14" ht="12.75" customHeight="1" thickBot="1" x14ac:dyDescent="0.3">
      <c r="B4" s="72">
        <f>C4-1</f>
        <v>2023</v>
      </c>
      <c r="C4" s="72">
        <f>D4-1</f>
        <v>2024</v>
      </c>
      <c r="D4" s="72">
        <f>C1</f>
        <v>2025</v>
      </c>
      <c r="E4" s="72">
        <f>D4+1</f>
        <v>2026</v>
      </c>
      <c r="F4" s="72">
        <f t="shared" ref="F4:N4" si="0">E4+1</f>
        <v>2027</v>
      </c>
      <c r="G4" s="72">
        <f t="shared" si="0"/>
        <v>2028</v>
      </c>
      <c r="H4" s="72">
        <f t="shared" si="0"/>
        <v>2029</v>
      </c>
      <c r="I4" s="72">
        <f t="shared" si="0"/>
        <v>2030</v>
      </c>
      <c r="J4" s="72">
        <f t="shared" si="0"/>
        <v>2031</v>
      </c>
      <c r="K4" s="72">
        <f t="shared" si="0"/>
        <v>2032</v>
      </c>
      <c r="L4" s="72">
        <f t="shared" si="0"/>
        <v>2033</v>
      </c>
      <c r="M4" s="72">
        <f t="shared" si="0"/>
        <v>2034</v>
      </c>
      <c r="N4" s="72">
        <f t="shared" si="0"/>
        <v>2035</v>
      </c>
    </row>
    <row r="5" spans="1:14" ht="25" x14ac:dyDescent="0.25">
      <c r="A5" s="33" t="s">
        <v>343</v>
      </c>
      <c r="B5" s="66" t="s">
        <v>372</v>
      </c>
      <c r="C5" s="34" t="s">
        <v>344</v>
      </c>
      <c r="D5" s="34" t="s">
        <v>345</v>
      </c>
      <c r="E5" s="34" t="s">
        <v>346</v>
      </c>
      <c r="F5" s="34" t="s">
        <v>347</v>
      </c>
      <c r="G5" s="34" t="s">
        <v>348</v>
      </c>
      <c r="H5" s="34" t="s">
        <v>349</v>
      </c>
      <c r="I5" s="34" t="s">
        <v>350</v>
      </c>
      <c r="J5" s="34" t="s">
        <v>351</v>
      </c>
      <c r="K5" s="34" t="s">
        <v>352</v>
      </c>
      <c r="L5" s="34" t="s">
        <v>353</v>
      </c>
      <c r="M5" s="34" t="s">
        <v>354</v>
      </c>
      <c r="N5" s="66" t="s">
        <v>375</v>
      </c>
    </row>
    <row r="6" spans="1:14" ht="13" x14ac:dyDescent="0.3">
      <c r="A6" s="35" t="s">
        <v>355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67"/>
    </row>
    <row r="7" spans="1:14" ht="13" thickBot="1" x14ac:dyDescent="0.3">
      <c r="A7" s="61"/>
      <c r="B7" s="59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68"/>
    </row>
    <row r="8" spans="1:14" x14ac:dyDescent="0.25">
      <c r="A8" s="60" t="s">
        <v>315</v>
      </c>
      <c r="B8" s="82">
        <v>0</v>
      </c>
      <c r="C8" s="78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82">
        <v>0</v>
      </c>
    </row>
    <row r="9" spans="1:14" x14ac:dyDescent="0.25">
      <c r="A9" s="19" t="s">
        <v>316</v>
      </c>
      <c r="B9" s="82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82"/>
    </row>
    <row r="10" spans="1:14" x14ac:dyDescent="0.25">
      <c r="A10" s="19" t="s">
        <v>317</v>
      </c>
      <c r="B10" s="82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82"/>
    </row>
    <row r="11" spans="1:14" x14ac:dyDescent="0.25">
      <c r="A11" s="19" t="s">
        <v>320</v>
      </c>
      <c r="B11" s="82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82"/>
    </row>
    <row r="12" spans="1:14" x14ac:dyDescent="0.25">
      <c r="A12" s="19" t="s">
        <v>321</v>
      </c>
      <c r="B12" s="82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82"/>
    </row>
    <row r="13" spans="1:14" x14ac:dyDescent="0.25">
      <c r="A13" s="20" t="s">
        <v>322</v>
      </c>
      <c r="B13" s="83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83"/>
    </row>
    <row r="14" spans="1:14" x14ac:dyDescent="0.25">
      <c r="A14" s="56" t="s">
        <v>318</v>
      </c>
      <c r="B14" s="84">
        <v>0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4">
        <v>0</v>
      </c>
    </row>
    <row r="15" spans="1:14" x14ac:dyDescent="0.25">
      <c r="A15" s="19" t="s">
        <v>314</v>
      </c>
      <c r="B15" s="82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82"/>
    </row>
    <row r="16" spans="1:14" x14ac:dyDescent="0.25">
      <c r="A16" s="19" t="s">
        <v>323</v>
      </c>
      <c r="B16" s="82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82"/>
    </row>
    <row r="17" spans="1:14" x14ac:dyDescent="0.25">
      <c r="A17" s="57" t="s">
        <v>313</v>
      </c>
      <c r="B17" s="83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3"/>
    </row>
    <row r="18" spans="1:14" x14ac:dyDescent="0.25">
      <c r="A18" s="56" t="s">
        <v>324</v>
      </c>
      <c r="B18" s="85">
        <v>0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5">
        <v>0</v>
      </c>
    </row>
    <row r="19" spans="1:14" x14ac:dyDescent="0.25">
      <c r="A19" s="19" t="s">
        <v>325</v>
      </c>
      <c r="B19" s="85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5"/>
    </row>
    <row r="20" spans="1:14" x14ac:dyDescent="0.25">
      <c r="A20" s="57" t="s">
        <v>326</v>
      </c>
      <c r="B20" s="85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5"/>
    </row>
    <row r="21" spans="1:14" x14ac:dyDescent="0.25">
      <c r="A21" s="56" t="s">
        <v>327</v>
      </c>
      <c r="B21" s="85">
        <v>0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5">
        <v>0</v>
      </c>
    </row>
    <row r="22" spans="1:14" x14ac:dyDescent="0.25">
      <c r="A22" s="57" t="s">
        <v>299</v>
      </c>
      <c r="B22" s="85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5"/>
    </row>
    <row r="23" spans="1:14" ht="13" thickBot="1" x14ac:dyDescent="0.3">
      <c r="A23" s="58" t="s">
        <v>356</v>
      </c>
      <c r="B23" s="73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73">
        <v>0</v>
      </c>
    </row>
    <row r="24" spans="1:14" ht="13.5" thickBot="1" x14ac:dyDescent="0.35">
      <c r="A24" s="37"/>
      <c r="B24" s="7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74"/>
    </row>
    <row r="25" spans="1:14" ht="13" x14ac:dyDescent="0.3">
      <c r="A25" s="54" t="s">
        <v>357</v>
      </c>
      <c r="B25" s="75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75"/>
    </row>
    <row r="26" spans="1:14" ht="25.5" thickBot="1" x14ac:dyDescent="0.3">
      <c r="A26" s="55" t="s">
        <v>358</v>
      </c>
      <c r="B26" s="76">
        <f>SUM(B8:B23)</f>
        <v>0</v>
      </c>
      <c r="C26" s="64">
        <f>SUM(C8:C23)</f>
        <v>0</v>
      </c>
      <c r="D26" s="64">
        <f t="shared" ref="D26:N26" si="1">SUM(D8:D23)</f>
        <v>0</v>
      </c>
      <c r="E26" s="64">
        <f t="shared" si="1"/>
        <v>0</v>
      </c>
      <c r="F26" s="64">
        <f t="shared" si="1"/>
        <v>0</v>
      </c>
      <c r="G26" s="64">
        <f t="shared" si="1"/>
        <v>0</v>
      </c>
      <c r="H26" s="64">
        <f t="shared" si="1"/>
        <v>0</v>
      </c>
      <c r="I26" s="64">
        <f t="shared" si="1"/>
        <v>0</v>
      </c>
      <c r="J26" s="64">
        <f t="shared" si="1"/>
        <v>0</v>
      </c>
      <c r="K26" s="64">
        <f t="shared" si="1"/>
        <v>0</v>
      </c>
      <c r="L26" s="64">
        <f t="shared" si="1"/>
        <v>0</v>
      </c>
      <c r="M26" s="64">
        <f t="shared" si="1"/>
        <v>0</v>
      </c>
      <c r="N26" s="76">
        <f t="shared" si="1"/>
        <v>0</v>
      </c>
    </row>
  </sheetData>
  <mergeCells count="52">
    <mergeCell ref="L21:L22"/>
    <mergeCell ref="N21:N22"/>
    <mergeCell ref="F21:F22"/>
    <mergeCell ref="G21:G22"/>
    <mergeCell ref="H21:H22"/>
    <mergeCell ref="I21:I22"/>
    <mergeCell ref="J21:J22"/>
    <mergeCell ref="K21:K22"/>
    <mergeCell ref="N18:N20"/>
    <mergeCell ref="H14:H17"/>
    <mergeCell ref="I14:I17"/>
    <mergeCell ref="J14:J17"/>
    <mergeCell ref="K14:K17"/>
    <mergeCell ref="L14:L17"/>
    <mergeCell ref="N14:N17"/>
    <mergeCell ref="H18:H20"/>
    <mergeCell ref="I18:I20"/>
    <mergeCell ref="J18:J20"/>
    <mergeCell ref="K18:K20"/>
    <mergeCell ref="L18:L20"/>
    <mergeCell ref="N8:N13"/>
    <mergeCell ref="E8:E13"/>
    <mergeCell ref="E14:E17"/>
    <mergeCell ref="E18:E20"/>
    <mergeCell ref="E21:E22"/>
    <mergeCell ref="F8:F13"/>
    <mergeCell ref="G8:G13"/>
    <mergeCell ref="F14:F17"/>
    <mergeCell ref="G14:G17"/>
    <mergeCell ref="F18:F20"/>
    <mergeCell ref="G18:G20"/>
    <mergeCell ref="H8:H13"/>
    <mergeCell ref="I8:I13"/>
    <mergeCell ref="J8:J13"/>
    <mergeCell ref="K8:K13"/>
    <mergeCell ref="L8:L13"/>
    <mergeCell ref="M8:M13"/>
    <mergeCell ref="M14:M17"/>
    <mergeCell ref="M18:M20"/>
    <mergeCell ref="M21:M22"/>
    <mergeCell ref="B8:B13"/>
    <mergeCell ref="B14:B17"/>
    <mergeCell ref="B18:B20"/>
    <mergeCell ref="B21:B22"/>
    <mergeCell ref="D8:D13"/>
    <mergeCell ref="D14:D17"/>
    <mergeCell ref="D18:D20"/>
    <mergeCell ref="D21:D22"/>
    <mergeCell ref="C8:C13"/>
    <mergeCell ref="C14:C17"/>
    <mergeCell ref="C18:C20"/>
    <mergeCell ref="C21:C22"/>
  </mergeCells>
  <phoneticPr fontId="24" type="noConversion"/>
  <conditionalFormatting sqref="A1 A2:C2 B3:C3 A4:C7 A8:A22 A24 E24:F25 A25:C25 B26:C26 A27:C1048576 E27:F1048576">
    <cfRule type="expression" dxfId="26" priority="118" stopIfTrue="1">
      <formula>#REF!="gas"</formula>
    </cfRule>
  </conditionalFormatting>
  <conditionalFormatting sqref="A23">
    <cfRule type="expression" dxfId="25" priority="98" stopIfTrue="1">
      <formula>#REF!="gas"</formula>
    </cfRule>
  </conditionalFormatting>
  <conditionalFormatting sqref="A26">
    <cfRule type="expression" dxfId="24" priority="99" stopIfTrue="1">
      <formula>#REF!="gas"</formula>
    </cfRule>
  </conditionalFormatting>
  <conditionalFormatting sqref="B1:C1">
    <cfRule type="expression" dxfId="23" priority="1" stopIfTrue="1">
      <formula>#REF!="gas"</formula>
    </cfRule>
  </conditionalFormatting>
  <conditionalFormatting sqref="B24:C24 D24:D25 D27:D1048576">
    <cfRule type="expression" dxfId="22" priority="115" stopIfTrue="1">
      <formula>#REF!="gas"</formula>
    </cfRule>
  </conditionalFormatting>
  <conditionalFormatting sqref="B8:N8">
    <cfRule type="expression" dxfId="21" priority="7" stopIfTrue="1">
      <formula>$I$2="gas"</formula>
    </cfRule>
  </conditionalFormatting>
  <conditionalFormatting sqref="B14:N14">
    <cfRule type="expression" dxfId="20" priority="6" stopIfTrue="1">
      <formula>$I$2="gas"</formula>
    </cfRule>
  </conditionalFormatting>
  <conditionalFormatting sqref="B18:N18">
    <cfRule type="expression" dxfId="19" priority="5" stopIfTrue="1">
      <formula>$I$2="gas"</formula>
    </cfRule>
  </conditionalFormatting>
  <conditionalFormatting sqref="B21:N21">
    <cfRule type="expression" dxfId="18" priority="4" stopIfTrue="1">
      <formula>$I$2="gas"</formula>
    </cfRule>
  </conditionalFormatting>
  <conditionalFormatting sqref="B23:N23">
    <cfRule type="expression" dxfId="17" priority="3" stopIfTrue="1">
      <formula>$I$2="gas"</formula>
    </cfRule>
  </conditionalFormatting>
  <conditionalFormatting sqref="D1:N7">
    <cfRule type="expression" dxfId="16" priority="101" stopIfTrue="1">
      <formula>#REF!="gas"</formula>
    </cfRule>
  </conditionalFormatting>
  <conditionalFormatting sqref="D26:N26">
    <cfRule type="expression" dxfId="15" priority="2" stopIfTrue="1">
      <formula>#REF!="gas"</formula>
    </cfRule>
  </conditionalFormatting>
  <conditionalFormatting sqref="G24:N25 G27:N1048576">
    <cfRule type="expression" dxfId="14" priority="107" stopIfTrue="1">
      <formula>#REF!="gas"</formula>
    </cfRule>
  </conditionalFormatting>
  <pageMargins left="0.7" right="0.7" top="0.75" bottom="0.75" header="0.3" footer="0.3"/>
  <pageSetup paperSize="9" orientation="portrait" r:id="rId1"/>
  <customProperties>
    <customPr name="_pios_id" r:id="rId2"/>
    <customPr name="CofWorksheetType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41462-CBA6-415A-814F-70DDA8A4A855}">
  <dimension ref="A1:N26"/>
  <sheetViews>
    <sheetView showGridLines="0" workbookViewId="0">
      <selection activeCell="N8" sqref="N8:N26"/>
    </sheetView>
  </sheetViews>
  <sheetFormatPr defaultRowHeight="12.5" x14ac:dyDescent="0.25"/>
  <cols>
    <col min="1" max="1" width="36.7265625" customWidth="1"/>
    <col min="2" max="14" width="21.81640625" customWidth="1"/>
  </cols>
  <sheetData>
    <row r="1" spans="1:14" ht="16" thickBot="1" x14ac:dyDescent="0.4">
      <c r="A1" s="30" t="s">
        <v>341</v>
      </c>
      <c r="B1" s="31"/>
      <c r="C1" s="31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pans="1:14" ht="12.75" customHeight="1" x14ac:dyDescent="0.35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</row>
    <row r="3" spans="1:14" ht="12.75" customHeight="1" x14ac:dyDescent="0.35">
      <c r="A3" s="65" t="s">
        <v>342</v>
      </c>
      <c r="B3" s="65" t="s">
        <v>373</v>
      </c>
      <c r="C3" s="65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</row>
    <row r="4" spans="1:14" ht="12.75" customHeight="1" thickBot="1" x14ac:dyDescent="0.3">
      <c r="A4" s="32"/>
      <c r="B4" s="72">
        <f>Vervangingsinvesteringen!B4</f>
        <v>2023</v>
      </c>
      <c r="C4" s="72">
        <f>Vervangingsinvesteringen!C4</f>
        <v>2024</v>
      </c>
      <c r="D4" s="72">
        <f>Vervangingsinvesteringen!D4</f>
        <v>2025</v>
      </c>
      <c r="E4" s="72">
        <f>Vervangingsinvesteringen!E4</f>
        <v>2026</v>
      </c>
      <c r="F4" s="72">
        <f>Vervangingsinvesteringen!F4</f>
        <v>2027</v>
      </c>
      <c r="G4" s="72">
        <f>Vervangingsinvesteringen!G4</f>
        <v>2028</v>
      </c>
      <c r="H4" s="72">
        <f>Vervangingsinvesteringen!H4</f>
        <v>2029</v>
      </c>
      <c r="I4" s="72">
        <f>Vervangingsinvesteringen!I4</f>
        <v>2030</v>
      </c>
      <c r="J4" s="72">
        <f>Vervangingsinvesteringen!J4</f>
        <v>2031</v>
      </c>
      <c r="K4" s="72">
        <f>Vervangingsinvesteringen!K4</f>
        <v>2032</v>
      </c>
      <c r="L4" s="72">
        <f>Vervangingsinvesteringen!L4</f>
        <v>2033</v>
      </c>
      <c r="M4" s="72">
        <f>Vervangingsinvesteringen!M4</f>
        <v>2034</v>
      </c>
      <c r="N4" s="72">
        <f>Vervangingsinvesteringen!N4</f>
        <v>2035</v>
      </c>
    </row>
    <row r="5" spans="1:14" ht="25" x14ac:dyDescent="0.25">
      <c r="A5" s="33" t="s">
        <v>343</v>
      </c>
      <c r="B5" s="66" t="s">
        <v>370</v>
      </c>
      <c r="C5" s="34" t="s">
        <v>359</v>
      </c>
      <c r="D5" s="34" t="s">
        <v>360</v>
      </c>
      <c r="E5" s="34" t="s">
        <v>361</v>
      </c>
      <c r="F5" s="34" t="s">
        <v>362</v>
      </c>
      <c r="G5" s="34" t="s">
        <v>363</v>
      </c>
      <c r="H5" s="34" t="s">
        <v>364</v>
      </c>
      <c r="I5" s="34" t="s">
        <v>365</v>
      </c>
      <c r="J5" s="34" t="s">
        <v>366</v>
      </c>
      <c r="K5" s="34" t="s">
        <v>367</v>
      </c>
      <c r="L5" s="34" t="s">
        <v>368</v>
      </c>
      <c r="M5" s="34" t="s">
        <v>369</v>
      </c>
      <c r="N5" s="66" t="s">
        <v>376</v>
      </c>
    </row>
    <row r="6" spans="1:14" ht="13" x14ac:dyDescent="0.3">
      <c r="A6" s="35" t="s">
        <v>355</v>
      </c>
      <c r="B6" s="67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</row>
    <row r="7" spans="1:14" ht="13" thickBot="1" x14ac:dyDescent="0.3">
      <c r="A7" s="61"/>
      <c r="B7" s="68"/>
      <c r="C7" s="59"/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</row>
    <row r="8" spans="1:14" x14ac:dyDescent="0.25">
      <c r="A8" s="60" t="s">
        <v>315</v>
      </c>
      <c r="B8" s="82">
        <v>0</v>
      </c>
      <c r="C8" s="78">
        <v>0</v>
      </c>
      <c r="D8" s="78">
        <v>0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82">
        <v>0</v>
      </c>
    </row>
    <row r="9" spans="1:14" x14ac:dyDescent="0.25">
      <c r="A9" s="69" t="s">
        <v>316</v>
      </c>
      <c r="B9" s="82"/>
      <c r="C9" s="78"/>
      <c r="D9" s="78"/>
      <c r="E9" s="78"/>
      <c r="F9" s="78"/>
      <c r="G9" s="78"/>
      <c r="H9" s="78"/>
      <c r="I9" s="78"/>
      <c r="J9" s="78"/>
      <c r="K9" s="78"/>
      <c r="L9" s="78"/>
      <c r="M9" s="78"/>
      <c r="N9" s="82"/>
    </row>
    <row r="10" spans="1:14" x14ac:dyDescent="0.25">
      <c r="A10" s="19" t="s">
        <v>317</v>
      </c>
      <c r="B10" s="82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82"/>
    </row>
    <row r="11" spans="1:14" x14ac:dyDescent="0.25">
      <c r="A11" s="19" t="s">
        <v>320</v>
      </c>
      <c r="B11" s="82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82"/>
    </row>
    <row r="12" spans="1:14" x14ac:dyDescent="0.25">
      <c r="A12" s="19" t="s">
        <v>321</v>
      </c>
      <c r="B12" s="82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82"/>
    </row>
    <row r="13" spans="1:14" x14ac:dyDescent="0.25">
      <c r="A13" s="20" t="s">
        <v>322</v>
      </c>
      <c r="B13" s="83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83"/>
    </row>
    <row r="14" spans="1:14" x14ac:dyDescent="0.25">
      <c r="A14" s="56" t="s">
        <v>318</v>
      </c>
      <c r="B14" s="84">
        <v>0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  <c r="K14" s="80">
        <v>0</v>
      </c>
      <c r="L14" s="80">
        <v>0</v>
      </c>
      <c r="M14" s="80">
        <v>0</v>
      </c>
      <c r="N14" s="84">
        <v>0</v>
      </c>
    </row>
    <row r="15" spans="1:14" x14ac:dyDescent="0.25">
      <c r="A15" s="19" t="s">
        <v>314</v>
      </c>
      <c r="B15" s="82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82"/>
    </row>
    <row r="16" spans="1:14" x14ac:dyDescent="0.25">
      <c r="A16" s="19" t="s">
        <v>323</v>
      </c>
      <c r="B16" s="82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82"/>
    </row>
    <row r="17" spans="1:14" x14ac:dyDescent="0.25">
      <c r="A17" s="57" t="s">
        <v>313</v>
      </c>
      <c r="B17" s="83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83"/>
    </row>
    <row r="18" spans="1:14" x14ac:dyDescent="0.25">
      <c r="A18" s="56" t="s">
        <v>324</v>
      </c>
      <c r="B18" s="85">
        <v>0</v>
      </c>
      <c r="C18" s="81">
        <v>0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1">
        <v>0</v>
      </c>
      <c r="L18" s="81">
        <v>0</v>
      </c>
      <c r="M18" s="81">
        <v>0</v>
      </c>
      <c r="N18" s="85">
        <v>0</v>
      </c>
    </row>
    <row r="19" spans="1:14" x14ac:dyDescent="0.25">
      <c r="A19" s="69" t="s">
        <v>325</v>
      </c>
      <c r="B19" s="85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5"/>
    </row>
    <row r="20" spans="1:14" x14ac:dyDescent="0.25">
      <c r="A20" s="57" t="s">
        <v>326</v>
      </c>
      <c r="B20" s="85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5"/>
    </row>
    <row r="21" spans="1:14" x14ac:dyDescent="0.25">
      <c r="A21" s="56" t="s">
        <v>327</v>
      </c>
      <c r="B21" s="85">
        <v>0</v>
      </c>
      <c r="C21" s="81">
        <v>0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1">
        <v>0</v>
      </c>
      <c r="L21" s="81">
        <v>0</v>
      </c>
      <c r="M21" s="81">
        <v>0</v>
      </c>
      <c r="N21" s="85">
        <v>0</v>
      </c>
    </row>
    <row r="22" spans="1:14" x14ac:dyDescent="0.25">
      <c r="A22" s="57" t="s">
        <v>299</v>
      </c>
      <c r="B22" s="85"/>
      <c r="C22" s="8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5"/>
    </row>
    <row r="23" spans="1:14" ht="13" thickBot="1" x14ac:dyDescent="0.3">
      <c r="A23" s="58" t="s">
        <v>356</v>
      </c>
      <c r="B23" s="73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73">
        <v>0</v>
      </c>
    </row>
    <row r="24" spans="1:14" ht="13.5" thickBot="1" x14ac:dyDescent="0.35">
      <c r="A24" s="37"/>
      <c r="B24" s="74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74"/>
    </row>
    <row r="25" spans="1:14" ht="13" x14ac:dyDescent="0.3">
      <c r="A25" s="54" t="s">
        <v>357</v>
      </c>
      <c r="B25" s="75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75"/>
    </row>
    <row r="26" spans="1:14" ht="25.5" thickBot="1" x14ac:dyDescent="0.3">
      <c r="A26" s="55" t="s">
        <v>358</v>
      </c>
      <c r="B26" s="76">
        <f>SUM(B8:B23)</f>
        <v>0</v>
      </c>
      <c r="C26" s="64">
        <f>SUM(C8:C23)</f>
        <v>0</v>
      </c>
      <c r="D26" s="64">
        <f t="shared" ref="D26:N26" si="0">SUM(D8:D23)</f>
        <v>0</v>
      </c>
      <c r="E26" s="64">
        <f t="shared" si="0"/>
        <v>0</v>
      </c>
      <c r="F26" s="64">
        <f t="shared" si="0"/>
        <v>0</v>
      </c>
      <c r="G26" s="64">
        <f t="shared" si="0"/>
        <v>0</v>
      </c>
      <c r="H26" s="64">
        <f t="shared" si="0"/>
        <v>0</v>
      </c>
      <c r="I26" s="64">
        <f t="shared" si="0"/>
        <v>0</v>
      </c>
      <c r="J26" s="64">
        <f t="shared" si="0"/>
        <v>0</v>
      </c>
      <c r="K26" s="64">
        <f t="shared" si="0"/>
        <v>0</v>
      </c>
      <c r="L26" s="64">
        <f t="shared" si="0"/>
        <v>0</v>
      </c>
      <c r="M26" s="64">
        <f t="shared" si="0"/>
        <v>0</v>
      </c>
      <c r="N26" s="76">
        <f t="shared" si="0"/>
        <v>0</v>
      </c>
    </row>
  </sheetData>
  <mergeCells count="52">
    <mergeCell ref="B8:B13"/>
    <mergeCell ref="B14:B17"/>
    <mergeCell ref="B18:B20"/>
    <mergeCell ref="B21:B22"/>
    <mergeCell ref="H21:H22"/>
    <mergeCell ref="C21:C22"/>
    <mergeCell ref="D21:D22"/>
    <mergeCell ref="E21:E22"/>
    <mergeCell ref="F21:F22"/>
    <mergeCell ref="G21:G22"/>
    <mergeCell ref="C18:C20"/>
    <mergeCell ref="D18:D20"/>
    <mergeCell ref="E18:E20"/>
    <mergeCell ref="F18:F20"/>
    <mergeCell ref="G18:G20"/>
    <mergeCell ref="H18:H20"/>
    <mergeCell ref="I21:I22"/>
    <mergeCell ref="J21:J22"/>
    <mergeCell ref="K21:K22"/>
    <mergeCell ref="L21:L22"/>
    <mergeCell ref="N21:N22"/>
    <mergeCell ref="M21:M22"/>
    <mergeCell ref="I18:I20"/>
    <mergeCell ref="J18:J20"/>
    <mergeCell ref="K18:K20"/>
    <mergeCell ref="L18:L20"/>
    <mergeCell ref="N18:N20"/>
    <mergeCell ref="M18:M20"/>
    <mergeCell ref="H14:H17"/>
    <mergeCell ref="I14:I17"/>
    <mergeCell ref="J14:J17"/>
    <mergeCell ref="K14:K17"/>
    <mergeCell ref="L14:L17"/>
    <mergeCell ref="N14:N17"/>
    <mergeCell ref="I8:I13"/>
    <mergeCell ref="J8:J13"/>
    <mergeCell ref="K8:K13"/>
    <mergeCell ref="L8:L13"/>
    <mergeCell ref="N8:N13"/>
    <mergeCell ref="M8:M13"/>
    <mergeCell ref="M14:M17"/>
    <mergeCell ref="C14:C17"/>
    <mergeCell ref="D14:D17"/>
    <mergeCell ref="E14:E17"/>
    <mergeCell ref="F14:F17"/>
    <mergeCell ref="G14:G17"/>
    <mergeCell ref="H8:H13"/>
    <mergeCell ref="C8:C13"/>
    <mergeCell ref="D8:D13"/>
    <mergeCell ref="E8:E13"/>
    <mergeCell ref="F8:F13"/>
    <mergeCell ref="G8:G13"/>
  </mergeCells>
  <conditionalFormatting sqref="A8:A24">
    <cfRule type="expression" dxfId="13" priority="58" stopIfTrue="1">
      <formula>#REF!="gas"</formula>
    </cfRule>
  </conditionalFormatting>
  <conditionalFormatting sqref="A1:C2 A4:N4 A5:C7">
    <cfRule type="expression" dxfId="12" priority="73" stopIfTrue="1">
      <formula>#REF!="gas"</formula>
    </cfRule>
  </conditionalFormatting>
  <conditionalFormatting sqref="A25:C26">
    <cfRule type="expression" dxfId="11" priority="59" stopIfTrue="1">
      <formula>#REF!="gas"</formula>
    </cfRule>
  </conditionalFormatting>
  <conditionalFormatting sqref="B3:C3">
    <cfRule type="expression" dxfId="10" priority="1" stopIfTrue="1">
      <formula>#REF!="gas"</formula>
    </cfRule>
  </conditionalFormatting>
  <conditionalFormatting sqref="B24:C24">
    <cfRule type="expression" dxfId="9" priority="64" stopIfTrue="1">
      <formula>#REF!="gas"</formula>
    </cfRule>
  </conditionalFormatting>
  <conditionalFormatting sqref="B8:N8">
    <cfRule type="expression" dxfId="8" priority="7" stopIfTrue="1">
      <formula>$I$4="gas"</formula>
    </cfRule>
  </conditionalFormatting>
  <conditionalFormatting sqref="B14:N14">
    <cfRule type="expression" dxfId="7" priority="6" stopIfTrue="1">
      <formula>$I$4="gas"</formula>
    </cfRule>
  </conditionalFormatting>
  <conditionalFormatting sqref="B18:N18">
    <cfRule type="expression" dxfId="6" priority="5" stopIfTrue="1">
      <formula>$I$4="gas"</formula>
    </cfRule>
  </conditionalFormatting>
  <conditionalFormatting sqref="B21:N21">
    <cfRule type="expression" dxfId="5" priority="4" stopIfTrue="1">
      <formula>$I$4="gas"</formula>
    </cfRule>
  </conditionalFormatting>
  <conditionalFormatting sqref="B23:N23">
    <cfRule type="expression" dxfId="4" priority="3" stopIfTrue="1">
      <formula>$I$4="gas"</formula>
    </cfRule>
  </conditionalFormatting>
  <conditionalFormatting sqref="D1:D3 D5:D7">
    <cfRule type="expression" dxfId="3" priority="71" stopIfTrue="1">
      <formula>#REF!="gas"</formula>
    </cfRule>
  </conditionalFormatting>
  <conditionalFormatting sqref="D24:N25">
    <cfRule type="expression" dxfId="2" priority="60" stopIfTrue="1">
      <formula>#REF!="gas"</formula>
    </cfRule>
  </conditionalFormatting>
  <conditionalFormatting sqref="D26:N26">
    <cfRule type="expression" dxfId="1" priority="2" stopIfTrue="1">
      <formula>#REF!="gas"</formula>
    </cfRule>
  </conditionalFormatting>
  <conditionalFormatting sqref="E1:N3 E5:N7">
    <cfRule type="expression" dxfId="0" priority="67" stopIfTrue="1">
      <formula>#REF!="gas"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435299c-b636-46d2-939c-81b27deac008" xsi:nil="true"/>
    <lcf76f155ced4ddcb4097134ff3c332f xmlns="28a4110e-ae0a-48ca-8668-35d459d0a0b9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Application xmlns="http://www.sap.com/cof/excel/application">
  <Version>2</Version>
  <Revision>2.6.101.79403</Revision>
</Application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F3883D5C2DE54EB8D40DB3CB4582CC" ma:contentTypeVersion="18" ma:contentTypeDescription="Een nieuw document maken." ma:contentTypeScope="" ma:versionID="4ec9d9e00e57cc20ee54c5de3f03bbde">
  <xsd:schema xmlns:xsd="http://www.w3.org/2001/XMLSchema" xmlns:xs="http://www.w3.org/2001/XMLSchema" xmlns:p="http://schemas.microsoft.com/office/2006/metadata/properties" xmlns:ns2="28a4110e-ae0a-48ca-8668-35d459d0a0b9" xmlns:ns3="4435299c-b636-46d2-939c-81b27deac008" targetNamespace="http://schemas.microsoft.com/office/2006/metadata/properties" ma:root="true" ma:fieldsID="51f086cf7ed6359a5d37b9a26518941c" ns2:_="" ns3:_="">
    <xsd:import namespace="28a4110e-ae0a-48ca-8668-35d459d0a0b9"/>
    <xsd:import namespace="4435299c-b636-46d2-939c-81b27deac00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a4110e-ae0a-48ca-8668-35d459d0a0b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e2930836-7a2b-4a89-80df-4317305389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35299c-b636-46d2-939c-81b27deac008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ea185e2b-9191-49ec-bfee-4af108148477}" ma:internalName="TaxCatchAll" ma:showField="CatchAllData" ma:web="4435299c-b636-46d2-939c-81b27deac00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6630615-5076-479C-8361-6EAD593655A9}">
  <ds:schemaRefs>
    <ds:schemaRef ds:uri="http://purl.org/dc/dcmitype/"/>
    <ds:schemaRef ds:uri="http://www.w3.org/XML/1998/namespace"/>
    <ds:schemaRef ds:uri="http://schemas.microsoft.com/office/2006/documentManagement/types"/>
    <ds:schemaRef ds:uri="http://purl.org/dc/elements/1.1/"/>
    <ds:schemaRef ds:uri="4435299c-b636-46d2-939c-81b27deac008"/>
    <ds:schemaRef ds:uri="http://purl.org/dc/terms/"/>
    <ds:schemaRef ds:uri="http://schemas.openxmlformats.org/package/2006/metadata/core-properties"/>
    <ds:schemaRef ds:uri="28a4110e-ae0a-48ca-8668-35d459d0a0b9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13B63EC-B551-4E19-A3B5-5ECD67BC14B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42CC6F9-3B7C-45D0-8B60-BC643595F50D}">
  <ds:schemaRefs>
    <ds:schemaRef ds:uri="http://www.sap.com/cof/excel/application"/>
  </ds:schemaRefs>
</ds:datastoreItem>
</file>

<file path=customXml/itemProps4.xml><?xml version="1.0" encoding="utf-8"?>
<ds:datastoreItem xmlns:ds="http://schemas.openxmlformats.org/officeDocument/2006/customXml" ds:itemID="{19F44E67-B87E-4961-B0B1-AF37035CA6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a4110e-ae0a-48ca-8668-35d459d0a0b9"/>
    <ds:schemaRef ds:uri="4435299c-b636-46d2-939c-81b27deac0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5</vt:i4>
      </vt:variant>
    </vt:vector>
  </HeadingPairs>
  <TitlesOfParts>
    <vt:vector size="9" baseType="lpstr">
      <vt:lpstr>basis query</vt:lpstr>
      <vt:lpstr>mappping</vt:lpstr>
      <vt:lpstr>Vervangingsinvesteringen</vt:lpstr>
      <vt:lpstr>Uitbreidingsinvesteringen</vt:lpstr>
      <vt:lpstr>SAPCrosstab1</vt:lpstr>
      <vt:lpstr>SAPCrosstab2</vt:lpstr>
      <vt:lpstr>SAPCrosstab3</vt:lpstr>
      <vt:lpstr>SAPCrosstab4</vt:lpstr>
      <vt:lpstr>SAPCrosstab70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Loquet Pascal</dc:creator>
  <cp:keywords/>
  <dc:description/>
  <cp:lastModifiedBy>Shirley Pauwels</cp:lastModifiedBy>
  <cp:revision/>
  <dcterms:created xsi:type="dcterms:W3CDTF">2020-12-03T12:08:44Z</dcterms:created>
  <dcterms:modified xsi:type="dcterms:W3CDTF">2024-12-13T07:51:01Z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ontentTypeId">
    <vt:lpwstr>0x010100C76EEC22BF97E947B7E5685A881A5346</vt:lpwstr>
  </property>
  <property fmtid="{D5CDD505-2E9C-101B-9397-08002B2CF9AE}" pid="4" name="MediaServiceImageTags">
    <vt:lpwstr/>
  </property>
</Properties>
</file>